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行政課\財政グループ\02決算関連\04.財政状況の公表\財政状況資料集(H22決算～）\H28決算\提出ファイル\"/>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s="1"/>
  <c r="BE34" i="9" s="1"/>
  <c r="BW34" i="9" s="1"/>
  <c r="BW35" i="9" s="1"/>
  <c r="BW36" i="9" s="1"/>
  <c r="BW37" i="9" s="1"/>
  <c r="BW38" i="9" s="1"/>
  <c r="BW39" i="9" s="1"/>
</calcChain>
</file>

<file path=xl/sharedStrings.xml><?xml version="1.0" encoding="utf-8"?>
<sst xmlns="http://schemas.openxmlformats.org/spreadsheetml/2006/main" count="1087" uniqueCount="558">
  <si>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</si>
  <si>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</si>
  <si>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</si>
  <si>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</si>
  <si>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</si>
  <si>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</si>
  <si>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</si>
  <si>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</si>
  <si>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</si>
  <si>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</si>
  <si>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</si>
  <si>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</si>
  <si>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</si>
  <si>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</si>
  <si>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</si>
  <si>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</si>
  <si>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</si>
  <si>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</si>
  <si>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</si>
  <si>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</si>
  <si>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</si>
  <si>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</si>
  <si>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</si>
  <si>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</si>
  <si>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</si>
  <si>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</si>
  <si>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</si>
  <si>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</si>
  <si>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</si>
  <si>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</si>
  <si>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</si>
  <si>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</si>
  <si>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</si>
  <si>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</si>
  <si>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</si>
  <si>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</si>
  <si>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</si>
  <si>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</si>
  <si>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</si>
  <si>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</si>
  <si>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</si>
  <si>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</si>
  <si>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</si>
  <si>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</si>
  <si>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</si>
  <si>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</si>
  <si>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</si>
  <si>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</si>
  <si>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</si>
  <si>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</si>
  <si>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</si>
  <si>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</si>
  <si>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</si>
  <si>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</si>
  <si>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</si>
  <si>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</si>
  <si>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</si>
  <si>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</si>
  <si>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</si>
  <si>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</si>
  <si>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</si>
  <si>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</si>
  <si>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</si>
  <si>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</si>
  <si>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</si>
  <si>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</si>
  <si>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</si>
  <si>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</si>
  <si>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</si>
  <si>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</si>
  <si>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</si>
  <si>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</si>
  <si>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</si>
  <si>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</si>
  <si>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</si>
  <si>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</si>
  <si>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</si>
  <si>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</si>
  <si>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</si>
  <si>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</si>
  <si>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</si>
  <si>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</si>
  <si>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</si>
  <si>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</si>
  <si>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</si>
  <si>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</si>
  <si>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</si>
  <si>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</si>
  <si>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</si>
  <si>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</si>
  <si>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</si>
  <si>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</si>
  <si>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</si>
  <si>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</si>
  <si>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</si>
  <si>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</si>
  <si>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</si>
  <si>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</si>
  <si>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</si>
  <si>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</si>
  <si>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</si>
  <si>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</si>
  <si>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</si>
  <si>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</si>
  <si>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</si>
  <si>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</si>
  <si>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</si>
  <si>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</si>
  <si>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</si>
  <si>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</si>
  <si>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</si>
  <si>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</si>
  <si>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</si>
  <si>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</si>
  <si>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</si>
  <si>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</si>
  <si>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</si>
  <si>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</si>
  <si>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</si>
  <si>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</si>
  <si>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</si>
  <si>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</si>
  <si>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</si>
  <si>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</si>
  <si>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</si>
  <si>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</si>
  <si>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</si>
  <si>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</si>
  <si>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</si>
  <si>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</si>
  <si>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</si>
  <si>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</si>
  <si>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</si>
  <si>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</si>
  <si>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</si>
  <si>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</si>
  <si>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</si>
  <si>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</si>
  <si>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</si>
  <si>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</si>
  <si>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</si>
  <si>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</si>
  <si>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</si>
  <si>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</si>
  <si>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</si>
  <si>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</si>
  <si>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</si>
  <si>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</si>
  <si>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</si>
  <si>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</si>
  <si>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</si>
  <si>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</si>
  <si>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</si>
  <si>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</si>
  <si>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</si>
  <si>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</si>
  <si>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</si>
  <si>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</si>
  <si>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</si>
  <si>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</si>
  <si>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</si>
  <si>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</si>
  <si>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</si>
  <si>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</si>
  <si>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</si>
  <si>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</si>
  <si>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</si>
  <si>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</si>
  <si>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</si>
  <si>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</si>
  <si>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</si>
  <si>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</si>
  <si>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</si>
  <si>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</si>
  <si>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</si>
  <si>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</si>
  <si>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</si>
  <si>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</si>
  <si>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</si>
  <si>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</si>
  <si>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</si>
  <si>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</si>
  <si>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</si>
  <si>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</si>
  <si>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</si>
  <si>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</si>
  <si>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</si>
  <si>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</si>
  <si>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</si>
  <si>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</si>
  <si>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</si>
  <si>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</si>
  <si>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</si>
  <si>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</si>
  <si>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</si>
  <si>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</si>
  <si>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</si>
  <si>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愛知県岩倉市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</si>
  <si>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</si>
  <si>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</si>
  <si>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</si>
  <si>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</si>
  <si>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</si>
  <si>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</si>
  <si>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</si>
  <si>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</si>
  <si>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</si>
  <si>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</si>
  <si>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</si>
  <si>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</si>
  <si>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</si>
  <si>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</si>
  <si>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</si>
  <si>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</si>
  <si>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</si>
  <si>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</si>
  <si>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</si>
  <si>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</si>
  <si>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</si>
  <si>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</si>
  <si>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</si>
  <si>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</si>
  <si>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</si>
  <si>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</si>
  <si>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</si>
  <si>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</si>
  <si>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</si>
  <si>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</si>
  <si>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</si>
  <si>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</si>
  <si>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</si>
  <si>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</si>
  <si>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</si>
  <si>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</si>
  <si>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</si>
  <si>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</si>
  <si>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</si>
  <si>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</si>
  <si>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</si>
  <si>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</si>
  <si>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</si>
  <si>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</si>
  <si>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</si>
  <si>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</si>
  <si>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</si>
  <si>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</si>
  <si>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</si>
  <si>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</si>
  <si>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</si>
  <si>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</si>
  <si>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</si>
  <si>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</si>
  <si>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</si>
  <si>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</si>
  <si>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</si>
  <si>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</si>
  <si>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</si>
  <si>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</si>
  <si>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</si>
  <si>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</si>
  <si>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</si>
  <si>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</si>
  <si>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</si>
  <si>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</si>
  <si>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</si>
  <si>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</si>
  <si>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</si>
  <si>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</si>
  <si>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</si>
  <si>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</si>
  <si>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</si>
  <si>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</si>
  <si>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</si>
  <si>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</si>
  <si>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</si>
  <si>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</si>
  <si>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</si>
  <si>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</si>
  <si>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</si>
  <si>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</si>
  <si>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</si>
  <si>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</si>
  <si>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</si>
  <si>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</si>
  <si>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</si>
  <si>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</si>
  <si>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</si>
  <si>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</si>
  <si>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</si>
  <si>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</si>
  <si>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</si>
  <si>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</si>
  <si>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</si>
  <si>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</si>
  <si>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</si>
  <si>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</si>
  <si>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</si>
  <si>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</si>
  <si>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</si>
  <si>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</si>
  <si>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</si>
  <si>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</si>
  <si>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</si>
  <si>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</si>
  <si>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</si>
  <si>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</si>
  <si>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</si>
  <si>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</si>
  <si>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</si>
  <si>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</si>
  <si>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</si>
  <si>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</si>
  <si>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</si>
  <si>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</si>
  <si>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</si>
  <si>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</si>
  <si>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</si>
  <si>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</si>
  <si>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</si>
  <si>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</si>
  <si>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</si>
  <si>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</si>
  <si>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</si>
  <si>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</si>
  <si>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</si>
  <si>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</si>
  <si>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</si>
  <si>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</si>
  <si>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</si>
  <si>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</si>
  <si>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</si>
  <si>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</si>
  <si>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</si>
  <si>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</si>
  <si>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</si>
  <si>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</si>
  <si>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</si>
  <si>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</si>
  <si>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</si>
  <si>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</si>
  <si>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</si>
  <si>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</si>
  <si>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</si>
  <si>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</si>
  <si>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</si>
  <si>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</si>
  <si>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愛知県岩倉市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</si>
  <si>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</si>
  <si>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</si>
  <si>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</si>
  <si>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</si>
  <si>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</si>
  <si>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</si>
  <si>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</si>
  <si>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</si>
  <si>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</si>
  <si>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</si>
  <si>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</si>
  <si>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</si>
  <si>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</si>
  <si>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</si>
  <si>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</si>
  <si>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</si>
  <si>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</si>
  <si>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</si>
  <si>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</si>
  <si>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</si>
  <si>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</si>
  <si>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</si>
  <si>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</si>
  <si>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</si>
  <si>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</si>
  <si>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</si>
  <si>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</si>
  <si>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</si>
  <si>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</si>
  <si>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</si>
  <si>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</si>
  <si>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</si>
  <si>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</si>
  <si>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</si>
  <si>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</si>
  <si>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</si>
  <si>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</si>
  <si>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</si>
  <si>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</si>
  <si>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</si>
  <si>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</si>
  <si>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</si>
  <si>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</si>
  <si>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</si>
  <si>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</si>
  <si>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</si>
  <si>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</si>
  <si>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</si>
  <si>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</si>
  <si>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</si>
  <si>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</si>
  <si>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</si>
  <si>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</si>
  <si>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</si>
  <si>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</si>
  <si>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</si>
  <si>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</si>
  <si>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</si>
  <si>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</si>
  <si>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</si>
  <si>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</si>
  <si>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</si>
  <si>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</si>
  <si>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</si>
  <si>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</si>
  <si>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</si>
  <si>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</si>
  <si>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</si>
  <si>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</si>
  <si>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</si>
  <si>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</si>
  <si>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</si>
  <si>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</si>
  <si>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</si>
  <si>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</si>
  <si>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</si>
  <si>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</si>
  <si>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</si>
  <si>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</si>
  <si>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</si>
  <si>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</si>
  <si>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</si>
  <si>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</si>
  <si>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</si>
  <si>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</si>
  <si>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</si>
  <si>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</si>
  <si>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</si>
  <si>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</si>
  <si>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</si>
  <si>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</si>
  <si>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</si>
  <si>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</si>
  <si>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</si>
  <si>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</si>
  <si>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</si>
  <si>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</si>
  <si>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</si>
  <si>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</si>
  <si>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</si>
  <si>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</si>
  <si>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</si>
  <si>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</si>
  <si>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</si>
  <si>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</si>
  <si>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</si>
  <si>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</si>
  <si>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</si>
  <si>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</si>
  <si>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</si>
  <si>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</si>
  <si>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</si>
  <si>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</si>
  <si>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</si>
  <si>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</si>
  <si>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</si>
  <si>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</si>
  <si>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</si>
  <si>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</si>
  <si>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</si>
  <si>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</si>
  <si>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</si>
  <si>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</si>
  <si>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</si>
  <si>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</si>
  <si>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</si>
  <si>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</si>
  <si>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</si>
  <si>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</si>
  <si>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</si>
  <si>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</si>
  <si>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</si>
  <si>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</si>
  <si>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</si>
  <si>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</si>
  <si>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</si>
  <si>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</si>
  <si>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</si>
  <si>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</si>
  <si>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</si>
  <si>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</si>
  <si>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</si>
  <si>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</si>
  <si>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</si>
  <si>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</si>
  <si>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</si>
  <si>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</si>
  <si>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</si>
  <si>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</si>
  <si>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</si>
  <si>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</si>
  <si>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</si>
  <si>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</si>
  <si>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</si>
  <si>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</si>
  <si>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</si>
  <si>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</si>
  <si>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</si>
  <si>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</si>
  <si>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</si>
  <si>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</si>
  <si>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</si>
  <si>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</si>
  <si>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</si>
  <si>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</si>
  <si>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</si>
  <si>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</si>
  <si>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</si>
  <si>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</si>
  <si>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</si>
  <si>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</si>
  <si>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</si>
  <si>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</si>
  <si>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</si>
  <si>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</si>
  <si>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</si>
  <si>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</si>
  <si>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0.64</t>
  </si>
  <si>
    <t>▲ 2.90</t>
  </si>
  <si>
    <t>一般会計</t>
  </si>
  <si>
    <t>上水道事業会計</t>
  </si>
  <si>
    <t>国民健康保険特別会計</t>
  </si>
  <si>
    <t>介護保険特別会計</t>
  </si>
  <si>
    <t>公共下水道事業特別会計</t>
  </si>
  <si>
    <t>後期高齢者医療特別会計</t>
  </si>
  <si>
    <t>土地取得特別会計</t>
  </si>
  <si>
    <t>その他会計（赤字）</t>
  </si>
  <si>
    <t>その他会計（黒字）</t>
  </si>
  <si>
    <t>-</t>
    <phoneticPr fontId="2"/>
  </si>
  <si>
    <t>小牧岩倉衛生組合</t>
    <rPh sb="0" eb="2">
      <t>コマキ</t>
    </rPh>
    <rPh sb="2" eb="4">
      <t>イワクラ</t>
    </rPh>
    <rPh sb="4" eb="6">
      <t>エイセイ</t>
    </rPh>
    <rPh sb="6" eb="8">
      <t>クミアイ</t>
    </rPh>
    <phoneticPr fontId="31"/>
  </si>
  <si>
    <t>尾張市町交通災害共済組合</t>
    <rPh sb="0" eb="2">
      <t>オワリ</t>
    </rPh>
    <rPh sb="2" eb="3">
      <t>シ</t>
    </rPh>
    <rPh sb="3" eb="4">
      <t>マチ</t>
    </rPh>
    <rPh sb="4" eb="6">
      <t>コウツウ</t>
    </rPh>
    <rPh sb="6" eb="8">
      <t>サイガイ</t>
    </rPh>
    <rPh sb="8" eb="10">
      <t>キョウサイ</t>
    </rPh>
    <rPh sb="10" eb="12">
      <t>クミアイ</t>
    </rPh>
    <phoneticPr fontId="31"/>
  </si>
  <si>
    <t>愛知県市町村職員退職手当組合</t>
    <rPh sb="0" eb="3">
      <t>アイチケン</t>
    </rPh>
    <rPh sb="3" eb="6">
      <t>シチョウソン</t>
    </rPh>
    <rPh sb="6" eb="8">
      <t>ショクイン</t>
    </rPh>
    <rPh sb="8" eb="10">
      <t>タイショク</t>
    </rPh>
    <rPh sb="10" eb="12">
      <t>テアテ</t>
    </rPh>
    <rPh sb="12" eb="14">
      <t>クミアイ</t>
    </rPh>
    <phoneticPr fontId="31"/>
  </si>
  <si>
    <t>愛知県後期高齢者医療広域連合(一般会計)</t>
  </si>
  <si>
    <t>愛知県後期高齢者医療広域連合(後期高齢者医療特別会計)</t>
  </si>
  <si>
    <t>愛北広域事務組合</t>
    <rPh sb="0" eb="1">
      <t>アイ</t>
    </rPh>
    <rPh sb="1" eb="2">
      <t>ホク</t>
    </rPh>
    <rPh sb="2" eb="4">
      <t>コウイキ</t>
    </rPh>
    <rPh sb="4" eb="6">
      <t>ジム</t>
    </rPh>
    <rPh sb="6" eb="8">
      <t>クミアイ</t>
    </rPh>
    <phoneticPr fontId="3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</si>
  <si>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</si>
  <si>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</si>
  <si>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</si>
  <si>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</si>
  <si>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</si>
  <si>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</si>
  <si>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</si>
  <si>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</si>
  <si>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</si>
  <si>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</si>
  <si>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</si>
  <si>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</si>
  <si>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</si>
  <si>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</si>
  <si>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</si>
  <si>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近年、地方債を充当する事業を厳選してきたことにより、実質公債費比率は類似団体と比較して低い水準にあり、かつ減少傾向にある。一方、将来負担比率については上昇傾向にある。将来負担比率が上昇している主な要因としては、学校給食センターの建設や北島藤島線街路改良事業などの大規模事業の地方債を発行したことが考えられる。今後、これらの地方債の償還が始まることや一部事務組合の地方債に対する負担金の増加が予想され、実質公債費比率が上昇していくことが見込まれる。また、平成29年度以降は、昭和40～50年代の人口増加に伴って建設した市内公共施設等の改修、更新に係る経費が増加していくことが見込まれ、将来負担額の増加が予想されるため、地方債の計画的な発行に努め、健全な財政運営を進めていく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</si>
</sst>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1"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1"/>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65876</c:v>
                </c:pt>
              </c:numCache>
            </c:numRef>
          </c:val>
          <c:smooth val="0"/>
          <c:extLst>
            <c:ext xmlns:c16="http://schemas.microsoft.com/office/drawing/2014/chart" uri="{C3380CC4-5D6E-409C-BE32-E72D297353CC}">
              <c16:uniqueId val="{00000000-BA51-460B-82E7-30BAB03853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15483</c:v>
                </c:pt>
                <c:pt idx="1">
                  <c:v>25623</c:v>
                </c:pt>
                <c:pt idx="2">
                  <c:v>34856</c:v>
                </c:pt>
                <c:pt idx="3">
                  <c:v>45014</c:v>
                </c:pt>
                <c:pt idx="4">
                  <c:v>50762</c:v>
                </c:pt>
              </c:numCache>
            </c:numRef>
          </c:val>
          <c:smooth val="0"/>
          <c:extLst>
            <c:ext xmlns:c16="http://schemas.microsoft.com/office/drawing/2014/chart" uri="{C3380CC4-5D6E-409C-BE32-E72D297353CC}">
              <c16:uniqueId val="{00000001-BA51-460B-82E7-30BAB03853C0}"/>
            </c:ext>
          </c:extLst>
        </c:ser>
        <c:dLbls>
          <c:showLegendKey val="0"/>
          <c:showVal val="0"/>
          <c:showCatName val="0"/>
          <c:showSerName val="0"/>
          <c:showPercent val="0"/>
          <c:showBubbleSize val="0"/>
        </c:dLbls>
        <c:marker val="1"/>
        <c:smooth val="0"/>
        <c:axId val="217006456"/>
        <c:axId val="217006848"/>
      </c:lineChart>
      <c:catAx>
        <c:axId val="217006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06848"/>
        <c:crosses val="autoZero"/>
        <c:auto val="1"/>
        <c:lblAlgn val="ctr"/>
        <c:lblOffset val="100"/>
        <c:tickLblSkip val="1"/>
        <c:tickMarkSkip val="1"/>
        <c:noMultiLvlLbl val="0"/>
      </c:catAx>
      <c:valAx>
        <c:axId val="217006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06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9.44</c:v>
                </c:pt>
                <c:pt idx="1">
                  <c:v>9.16</c:v>
                </c:pt>
                <c:pt idx="2">
                  <c:v>7.41</c:v>
                </c:pt>
                <c:pt idx="3">
                  <c:v>12.57</c:v>
                </c:pt>
                <c:pt idx="4">
                  <c:v>10.65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11.81</c:v>
                </c:pt>
                <c:pt idx="1">
                  <c:v>11.05</c:v>
                </c:pt>
                <c:pt idx="2">
                  <c:v>9.99</c:v>
                </c:pt>
                <c:pt idx="3">
                  <c:v>10.45</c:v>
                </c:pt>
                <c:pt idx="4">
                  <c:v>13.63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7007632"/>
        <c:axId val="217008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1.75</c:v>
                </c:pt>
                <c:pt idx="1">
                  <c:v>-0.64</c:v>
                </c:pt>
                <c:pt idx="2">
                  <c:v>-2.9</c:v>
                </c:pt>
                <c:pt idx="3">
                  <c:v>5.85</c:v>
                </c:pt>
                <c:pt idx="4">
                  <c:v>1.65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7007632"/>
        <c:axId val="217008024"/>
      </c:lineChart>
      <c:catAx>
        <c:axId val="21700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008024"/>
        <c:crosses val="autoZero"/>
        <c:auto val="1"/>
        <c:lblAlgn val="ctr"/>
        <c:lblOffset val="100"/>
        <c:tickLblSkip val="1"/>
        <c:tickMarkSkip val="1"/>
        <c:noMultiLvlLbl val="0"/>
      </c:catAx>
      <c:valAx>
        <c:axId val="217008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0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0.31</c:v>
                </c:pt>
                <c:pt idx="4">
                  <c:v>#N/A</c:v>
                </c:pt>
                <c:pt idx="5">
                  <c:v>0.05</c:v>
                </c:pt>
                <c:pt idx="6">
                  <c:v>#N/A</c:v>
                </c:pt>
                <c:pt idx="7">
                  <c:v>0.03</c:v>
                </c:pt>
                <c:pt idx="8">
                  <c:v>#N/A</c:v>
                </c:pt>
                <c:pt idx="9">
                  <c:v>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0.86</c:v>
                </c:pt>
                <c:pt idx="4">
                  <c:v>#N/A</c:v>
                </c:pt>
                <c:pt idx="5">
                  <c:v>0.95</c:v>
                </c:pt>
                <c:pt idx="6">
                  <c:v>#N/A</c:v>
                </c:pt>
                <c:pt idx="7">
                  <c:v>1.58</c:v>
                </c:pt>
                <c:pt idx="8">
                  <c:v>#N/A</c:v>
                </c:pt>
                <c:pt idx="9">
                  <c:v>2.33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1.55</c:v>
                </c:pt>
                <c:pt idx="2">
                  <c:v>#N/A</c:v>
                </c:pt>
                <c:pt idx="3">
                  <c:v>1.87</c:v>
                </c:pt>
                <c:pt idx="4">
                  <c:v>#N/A</c:v>
                </c:pt>
                <c:pt idx="5">
                  <c:v>2.2200000000000002</c:v>
                </c:pt>
                <c:pt idx="6">
                  <c:v>#N/A</c:v>
                </c:pt>
                <c:pt idx="7">
                  <c:v>2.35</c:v>
                </c:pt>
                <c:pt idx="8">
                  <c:v>#N/A</c:v>
                </c:pt>
                <c:pt idx="9">
                  <c:v>3.19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7.08</c:v>
                </c:pt>
                <c:pt idx="2">
                  <c:v>#N/A</c:v>
                </c:pt>
                <c:pt idx="3">
                  <c:v>7.69</c:v>
                </c:pt>
                <c:pt idx="4">
                  <c:v>#N/A</c:v>
                </c:pt>
                <c:pt idx="5">
                  <c:v>7.86</c:v>
                </c:pt>
                <c:pt idx="6">
                  <c:v>#N/A</c:v>
                </c:pt>
                <c:pt idx="7">
                  <c:v>7.79</c:v>
                </c:pt>
                <c:pt idx="8">
                  <c:v>#N/A</c:v>
                </c:pt>
                <c:pt idx="9">
                  <c:v>7.63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9.43</c:v>
                </c:pt>
                <c:pt idx="2">
                  <c:v>#N/A</c:v>
                </c:pt>
                <c:pt idx="3">
                  <c:v>9.16</c:v>
                </c:pt>
                <c:pt idx="4">
                  <c:v>#N/A</c:v>
                </c:pt>
                <c:pt idx="5">
                  <c:v>7.4</c:v>
                </c:pt>
                <c:pt idx="6">
                  <c:v>#N/A</c:v>
                </c:pt>
                <c:pt idx="7">
                  <c:v>12.56</c:v>
                </c:pt>
                <c:pt idx="8">
                  <c:v>#N/A</c:v>
                </c:pt>
                <c:pt idx="9">
                  <c:v>10.65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7008808"/>
        <c:axId val="385883200"/>
      </c:barChart>
      <c:catAx>
        <c:axId val="21700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883200"/>
        <c:crosses val="autoZero"/>
        <c:auto val="1"/>
        <c:lblAlgn val="ctr"/>
        <c:lblOffset val="100"/>
        <c:tickLblSkip val="1"/>
        <c:tickMarkSkip val="1"/>
        <c:noMultiLvlLbl val="0"/>
      </c:catAx>
      <c:valAx>
        <c:axId val="38588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08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1381</c:v>
                </c:pt>
                <c:pt idx="5">
                  <c:v>1370</c:v>
                </c:pt>
                <c:pt idx="8">
                  <c:v>1424</c:v>
                </c:pt>
                <c:pt idx="11">
                  <c:v>1282</c:v>
                </c:pt>
                <c:pt idx="14">
                  <c:v>1361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14</c:v>
                </c:pt>
                <c:pt idx="6">
                  <c:v>19</c:v>
                </c:pt>
                <c:pt idx="9">
                  <c:v>23</c:v>
                </c:pt>
                <c:pt idx="12">
                  <c:v>34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469</c:v>
                </c:pt>
                <c:pt idx="3">
                  <c:v>484</c:v>
                </c:pt>
                <c:pt idx="6">
                  <c:v>489</c:v>
                </c:pt>
                <c:pt idx="9">
                  <c:v>513</c:v>
                </c:pt>
                <c:pt idx="12">
                  <c:v>506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1322</c:v>
                </c:pt>
                <c:pt idx="3">
                  <c:v>1304</c:v>
                </c:pt>
                <c:pt idx="6">
                  <c:v>1291</c:v>
                </c:pt>
                <c:pt idx="9">
                  <c:v>1072</c:v>
                </c:pt>
                <c:pt idx="12">
                  <c:v>1069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5883984"/>
        <c:axId val="38588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460</c:v>
                </c:pt>
                <c:pt idx="2">
                  <c:v>#N/A</c:v>
                </c:pt>
                <c:pt idx="3">
                  <c:v>#N/A</c:v>
                </c:pt>
                <c:pt idx="4">
                  <c:v>432</c:v>
                </c:pt>
                <c:pt idx="5">
                  <c:v>#N/A</c:v>
                </c:pt>
                <c:pt idx="6">
                  <c:v>#N/A</c:v>
                </c:pt>
                <c:pt idx="7">
                  <c:v>375</c:v>
                </c:pt>
                <c:pt idx="8">
                  <c:v>#N/A</c:v>
                </c:pt>
                <c:pt idx="9">
                  <c:v>#N/A</c:v>
                </c:pt>
                <c:pt idx="10">
                  <c:v>326</c:v>
                </c:pt>
                <c:pt idx="11">
                  <c:v>#N/A</c:v>
                </c:pt>
                <c:pt idx="12">
                  <c:v>#N/A</c:v>
                </c:pt>
                <c:pt idx="13">
                  <c:v>248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5883984"/>
        <c:axId val="385884376"/>
      </c:lineChart>
      <c:catAx>
        <c:axId val="38588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884376"/>
        <c:crosses val="autoZero"/>
        <c:auto val="1"/>
        <c:lblAlgn val="ctr"/>
        <c:lblOffset val="100"/>
        <c:tickLblSkip val="1"/>
        <c:tickMarkSkip val="1"/>
        <c:noMultiLvlLbl val="0"/>
      </c:catAx>
      <c:valAx>
        <c:axId val="38588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8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11901</c:v>
                </c:pt>
                <c:pt idx="5">
                  <c:v>12470</c:v>
                </c:pt>
                <c:pt idx="8">
                  <c:v>12947</c:v>
                </c:pt>
                <c:pt idx="11">
                  <c:v>12994</c:v>
                </c:pt>
                <c:pt idx="14">
                  <c:v>12869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4673</c:v>
                </c:pt>
                <c:pt idx="5">
                  <c:v>4533</c:v>
                </c:pt>
                <c:pt idx="8">
                  <c:v>4420</c:v>
                </c:pt>
                <c:pt idx="11">
                  <c:v>4258</c:v>
                </c:pt>
                <c:pt idx="14">
                  <c:v>4408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2535</c:v>
                </c:pt>
                <c:pt idx="5">
                  <c:v>2766</c:v>
                </c:pt>
                <c:pt idx="8">
                  <c:v>2763</c:v>
                </c:pt>
                <c:pt idx="11">
                  <c:v>2650</c:v>
                </c:pt>
                <c:pt idx="14">
                  <c:v>2905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3561</c:v>
                </c:pt>
                <c:pt idx="3">
                  <c:v>3390</c:v>
                </c:pt>
                <c:pt idx="6">
                  <c:v>3369</c:v>
                </c:pt>
                <c:pt idx="9">
                  <c:v>3402</c:v>
                </c:pt>
                <c:pt idx="12">
                  <c:v>3352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266</c:v>
                </c:pt>
                <c:pt idx="3">
                  <c:v>1077</c:v>
                </c:pt>
                <c:pt idx="6">
                  <c:v>2026</c:v>
                </c:pt>
                <c:pt idx="9">
                  <c:v>2015</c:v>
                </c:pt>
                <c:pt idx="12">
                  <c:v>2022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6641</c:v>
                </c:pt>
                <c:pt idx="3">
                  <c:v>6524</c:v>
                </c:pt>
                <c:pt idx="6">
                  <c:v>6393</c:v>
                </c:pt>
                <c:pt idx="9">
                  <c:v>6391</c:v>
                </c:pt>
                <c:pt idx="12">
                  <c:v>6276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11498</c:v>
                </c:pt>
                <c:pt idx="3">
                  <c:v>11365</c:v>
                </c:pt>
                <c:pt idx="6">
                  <c:v>11196</c:v>
                </c:pt>
                <c:pt idx="9">
                  <c:v>11411</c:v>
                </c:pt>
                <c:pt idx="12">
                  <c:v>12069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5885160"/>
        <c:axId val="38588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2857</c:v>
                </c:pt>
                <c:pt idx="2">
                  <c:v>#N/A</c:v>
                </c:pt>
                <c:pt idx="3">
                  <c:v>#N/A</c:v>
                </c:pt>
                <c:pt idx="4">
                  <c:v>2585</c:v>
                </c:pt>
                <c:pt idx="5">
                  <c:v>#N/A</c:v>
                </c:pt>
                <c:pt idx="6">
                  <c:v>#N/A</c:v>
                </c:pt>
                <c:pt idx="7">
                  <c:v>2854</c:v>
                </c:pt>
                <c:pt idx="8">
                  <c:v>#N/A</c:v>
                </c:pt>
                <c:pt idx="9">
                  <c:v>#N/A</c:v>
                </c:pt>
                <c:pt idx="10">
                  <c:v>3318</c:v>
                </c:pt>
                <c:pt idx="11">
                  <c:v>#N/A</c:v>
                </c:pt>
                <c:pt idx="12">
                  <c:v>#N/A</c:v>
                </c:pt>
                <c:pt idx="13">
                  <c:v>3539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5885160"/>
        <c:axId val="385885552"/>
      </c:lineChart>
      <c:catAx>
        <c:axId val="38588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885552"/>
        <c:crosses val="autoZero"/>
        <c:auto val="1"/>
        <c:lblAlgn val="ctr"/>
        <c:lblOffset val="100"/>
        <c:tickLblSkip val="1"/>
        <c:tickMarkSkip val="1"/>
        <c:noMultiLvlLbl val="0"/>
      </c:catAx>
      <c:valAx>
        <c:axId val="38588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8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{C98B29F6-DA5E-43A2-8C6A-143C1CB11758}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591-4E1E-8F97-DFCFA8FED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{E9B091E8-63C3-4158-B2E4-F7728383F372}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591-4E1E-8F97-DFCFA8FED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{6BEADE6C-4F97-4187-B564-C75A3B76AE45}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591-4E1E-8F97-DFCFA8FED5C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{567A11F5-1293-4179-9D64-A59096B95E5A}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591-4E1E-8F97-DFCFA8FED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{CC046FFA-97D4-41A2-91B1-1DAA71667F08}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591-4E1E-8F97-DFCFA8FED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591-4E1E-8F97-DFCFA8FED5C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{2EEC975A-735F-444B-802E-0672D310054E}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591-4E1E-8F97-DFCFA8FED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{4F11197C-8D2D-4B97-8B96-018059A288F6}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591-4E1E-8F97-DFCFA8FED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{2AF2A7C8-2BD7-4C09-A072-C42532513130}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591-4E1E-8F97-DFCFA8FED5C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{C1FE1070-8505-4057-90D5-E79988D56714}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591-4E1E-8F97-DFCFA8FED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{3C2240E6-0685-42E1-BC61-0233C65FE064}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591-4E1E-8F97-DFCFA8FED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591-4E1E-8F97-DFCFA8FED5C5}"/>
            </c:ext>
          </c:extLst>
        </c:ser>
        <c:dLbls>
          <c:showLegendKey val="0"/>
          <c:showVal val="0"/>
          <c:showCatName val="0"/>
          <c:showSerName val="0"/>
          <c:showPercent val="0"/>
          <c:showBubbleSize val="0"/>
        </c:dLbls>
        <c:axId val="72828032"/>
        <c:axId val="72829952"/>
      </c:scatterChart>
      <c:valAx>
        <c:axId val="72828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9952"/>
        <c:crosses val="autoZero"/>
        <c:crossBetween val="midCat"/>
      </c:valAx>
      <c:valAx>
        <c:axId val="72829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{064BA86B-03CC-42EE-BB5B-B9952B64DDA2}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E49-4B93-B69E-ADFD0156AA1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{AB4CDFBB-3E4F-4503-A826-D1FFAF504A47}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E49-4B93-B69E-ADFD0156AA1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{D72ED3E6-A7D6-4914-8274-860FB1331204}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E49-4B93-B69E-ADFD0156AA1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{AD4487EF-22B2-4517-ADC8-3027247DE093}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E49-4B93-B69E-ADFD0156AA1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{44F04381-7B78-442D-B3D1-6680668DB5E0}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E49-4B93-B69E-ADFD0156A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6.1</c:v>
                </c:pt>
                <c:pt idx="2">
                  <c:v>5.5</c:v>
                </c:pt>
                <c:pt idx="3">
                  <c:v>4.8</c:v>
                </c:pt>
                <c:pt idx="4">
                  <c:v>4</c:v>
                </c:pt>
              </c:numCache>
            </c:numRef>
          </c:xVal>
          <c:yVal>
            <c:numRef>
              <c:f>公会計指標分析・財政指標組合せ分析表!$K$73:$O$73</c:f>
              <c:numCache>
                <c:formatCode>#,##0.0;"▲ "#,##0.0</c:formatCode>
                <c:ptCount val="5"/>
                <c:pt idx="0">
                  <c:v>37.5</c:v>
                </c:pt>
                <c:pt idx="1">
                  <c:v>33.299999999999997</c:v>
                </c:pt>
                <c:pt idx="2">
                  <c:v>37.200000000000003</c:v>
                </c:pt>
                <c:pt idx="3">
                  <c:v>42</c:v>
                </c:pt>
                <c:pt idx="4">
                  <c:v>44</c:v>
                </c:pt>
              </c:numCache>
            </c:numRef>
          </c:yVal>
          <c:smooth val="0"/>
          <c:extLst>
            <c:ext xmlns:c16="http://schemas.microsoft.com/office/drawing/2014/chart" uri="{C3380CC4-5D6E-409C-BE32-E72D297353CC}">
              <c16:uniqueId val="{00000005-0E49-4B93-B69E-ADFD0156AA1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{E382CE9C-AEAA-4EA3-9B4D-95BE07A9117E}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E49-4B93-B69E-ADFD0156AA1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{5F0246E0-1EF3-4CD9-B06D-B3F91D0AA0A4}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E49-4B93-B69E-ADFD0156AA1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{5EFD6F09-10CE-4B2C-9953-4427D5366A11}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E49-4B93-B69E-ADFD0156AA1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{3FA7A07B-9287-4BA9-9864-81ED7B00E7FE}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E49-4B93-B69E-ADFD0156AA1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{58F8E7AD-19FA-4819-9B90-0B2F38CDA43C}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E49-4B93-B69E-ADFD0156A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10</c:v>
                </c:pt>
              </c:numCache>
            </c:numRef>
          </c:xVal>
          <c:yVal>
            <c:numRef>
              <c:f>公会計指標分析・財政指標組合せ分析表!$K$77:$O$77</c:f>
              <c:numCache>
                <c:formatCode>#,##0.0;"▲ "#,##0.0</c:formatCode>
                <c:ptCount val="5"/>
                <c:pt idx="0">
                  <c:v>76.2</c:v>
                </c:pt>
                <c:pt idx="1">
                  <c:v>65.3</c:v>
                </c:pt>
                <c:pt idx="2">
                  <c:v>60.8</c:v>
                </c:pt>
                <c:pt idx="3">
                  <c:v>41.5</c:v>
                </c:pt>
                <c:pt idx="4">
                  <c:v>52.3</c:v>
                </c:pt>
              </c:numCache>
            </c:numRef>
          </c:yVal>
          <c:smooth val="0"/>
          <c:extLst>
            <c:ext xmlns:c16="http://schemas.microsoft.com/office/drawing/2014/chart" uri="{C3380CC4-5D6E-409C-BE32-E72D297353CC}">
              <c16:uniqueId val="{0000000B-0E49-4B93-B69E-ADFD0156AA1F}"/>
            </c:ext>
          </c:extLst>
        </c:ser>
        <c:dLbls>
          <c:showLegendKey val="0"/>
          <c:showVal val="0"/>
          <c:showCatName val="0"/>
          <c:showSerName val="0"/>
          <c:showPercent val="0"/>
          <c:showBubbleSize val="0"/>
        </c:dLbls>
        <c:axId val="72868608"/>
        <c:axId val="72870528"/>
      </c:scatterChart>
      <c:valAx>
        <c:axId val="72868608"/>
        <c:scaling>
          <c:orientation val="minMax"/>
          <c:max val="13.6"/>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0528"/>
        <c:crosses val="autoZero"/>
        <c:crossBetween val="midCat"/>
      </c:valAx>
      <c:valAx>
        <c:axId val="72870528"/>
        <c:scaling>
          <c:orientation val="minMax"/>
          <c:max val="8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68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実質公債費比率は年々低下しており、健全化の傾向にある。平成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年度は前年度と比較して</a:t>
          </a:r>
          <a:r>
            <a:rPr kumimoji="1" lang="en-US" altLang="ja-JP" sz="1300">
              <a:latin typeface="ＭＳ ゴシック" pitchFamily="49" charset="-128"/>
              <a:ea typeface="ＭＳ ゴシック" pitchFamily="49" charset="-128"/>
            </a:rPr>
            <a:t>0.8</a:t>
          </a:r>
          <a:r>
            <a:rPr kumimoji="1" lang="ja-JP" altLang="en-US" sz="1300">
              <a:latin typeface="ＭＳ ゴシック" pitchFamily="49" charset="-128"/>
              <a:ea typeface="ＭＳ ゴシック" pitchFamily="49" charset="-128"/>
            </a:rPr>
            <a:t>ポイント改善となる</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公債費比率の算定に用いる分子の構成要素について見てみると、元利償還金の額は、過去に借り入れた市債の償還が一部完了した影響等により、減少したものの、組合等が起こした地方債の元利償還金に対する負担金等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分子から控除される算入公債費等については、</a:t>
          </a:r>
          <a:r>
            <a:rPr kumimoji="1" lang="ja-JP" altLang="en-US" sz="1300">
              <a:solidFill>
                <a:sysClr val="windowText" lastClr="000000"/>
              </a:solidFill>
              <a:latin typeface="ＭＳ ゴシック" pitchFamily="49" charset="-128"/>
              <a:ea typeface="ＭＳ ゴシック" pitchFamily="49" charset="-128"/>
            </a:rPr>
            <a:t>特定財源の増及び元利償還金等に係る基準財政需要額算入額の増により、増加した。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この差し引きとなる分子全体では、減少を続けている。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将来負担比率は近年上昇傾向にあり、平成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年度は前年度と比較して</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ポイントの悪化となっている。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比率の算定に用いる分子の構成要素について見てみると、公営企業債等繰入見込額は、公共下水道事業特別会計に対するものが主であり、近年は減少している。それに対し、一般会計等に係る地方債の現在高は、学校給食センターの建設や北島藤島線街路改良事業などの大規模事業の地方債の発行により、大きく増加した。今後は、公共施設再配置計画や桜通線街路改良事業、石仏公園整備事業等の大規模事業に伴う地方債の発行が予定され、将来負担額の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分子から控除される充当可能財源については、学校給食センター建設基金の取崩しを行ったが、それ以上に財政調整基金、公共施設整備基金に積立てたため、充当可能基金は大きく増加し、</a:t>
          </a:r>
          <a:r>
            <a:rPr kumimoji="1" lang="ja-JP" altLang="en-US" sz="1300">
              <a:solidFill>
                <a:sysClr val="windowText" lastClr="000000"/>
              </a:solidFill>
              <a:latin typeface="ＭＳ ゴシック" pitchFamily="49" charset="-128"/>
              <a:ea typeface="ＭＳ ゴシック" pitchFamily="49" charset="-128"/>
            </a:rPr>
            <a:t>地方債現在高等に係る</a:t>
          </a:r>
          <a:r>
            <a:rPr kumimoji="1" lang="ja-JP" altLang="en-US" sz="1300">
              <a:latin typeface="ＭＳ ゴシック" pitchFamily="49" charset="-128"/>
              <a:ea typeface="ＭＳ ゴシック" pitchFamily="49" charset="-128"/>
            </a:rPr>
            <a:t>基準財政需要額算入見込額は減少した。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財政力指数は、県平均を下回っているものの、全国平均を大きく上回る値となっている。平成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0.01</a:t>
          </a:r>
          <a:r>
            <a:rPr kumimoji="1" lang="ja-JP" altLang="en-US" sz="1300">
              <a:latin typeface="ＭＳ Ｐゴシック"/>
            </a:rPr>
            <a:t>ポイント改善し</a:t>
          </a:r>
          <a:r>
            <a:rPr kumimoji="1" lang="en-US" altLang="ja-JP" sz="1300">
              <a:latin typeface="ＭＳ Ｐゴシック"/>
            </a:rPr>
            <a:t>0.81</a:t>
          </a:r>
          <a:r>
            <a:rPr kumimoji="1" lang="ja-JP" altLang="en-US" sz="1300">
              <a:latin typeface="ＭＳ Ｐゴシック"/>
            </a:rPr>
            <a:t>となっている。また、単年度の値では</a:t>
          </a:r>
          <a:r>
            <a:rPr kumimoji="1" lang="en-US" altLang="ja-JP" sz="1300">
              <a:latin typeface="ＭＳ Ｐゴシック"/>
            </a:rPr>
            <a:t>27</a:t>
          </a:r>
          <a:r>
            <a:rPr kumimoji="1" lang="ja-JP" altLang="en-US" sz="1300">
              <a:latin typeface="ＭＳ Ｐゴシック"/>
            </a:rPr>
            <a:t>年度を</a:t>
          </a:r>
          <a:r>
            <a:rPr kumimoji="1" lang="en-US" altLang="ja-JP" sz="1300">
              <a:latin typeface="ＭＳ Ｐゴシック"/>
            </a:rPr>
            <a:t>0.03</a:t>
          </a:r>
          <a:r>
            <a:rPr kumimoji="1" lang="ja-JP" altLang="en-US" sz="1300">
              <a:latin typeface="ＭＳ Ｐゴシック"/>
            </a:rPr>
            <a:t>ポイント上回る</a:t>
          </a:r>
          <a:r>
            <a:rPr kumimoji="1" lang="en-US" altLang="ja-JP" sz="1300">
              <a:latin typeface="ＭＳ Ｐゴシック"/>
            </a:rPr>
            <a:t>0.83</a:t>
          </a:r>
          <a:r>
            <a:rPr kumimoji="1" lang="ja-JP" altLang="en-US" sz="1300">
              <a:latin typeface="ＭＳ Ｐゴシック"/>
            </a:rPr>
            <a:t>となっている。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27</a:t>
          </a:r>
          <a:r>
            <a:rPr kumimoji="1" lang="ja-JP" altLang="en-US" sz="1300">
              <a:latin typeface="ＭＳ Ｐゴシック"/>
            </a:rPr>
            <a:t>年度に引き続き、基準財政需要額の伸び率を基準財政収入額の伸び率が上回ったことで改善が見られた。基準財政収入額の増要因としては、市民税所得割の増加や地方消費税率引上げに伴う地方消費税交付金の増加等がある。</a:t>
          </a:r>
        </a:p>
        <a:p>
          <a:r>
            <a:rPr kumimoji="1" lang="ja-JP" altLang="en-US" sz="1300">
              <a:latin typeface="ＭＳ Ｐゴシック"/>
            </a:rPr>
            <a:t>これからも引き続き、財政基盤の強化に努める。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67733</xdr:rowOff>
    </xdr:to>
    <xdr:cxnSp macro="">
      <xdr:nvCxnSpPr>
        <xdr:cNvPr id="68" name="直線コネクタ 67"/>
        <xdr:cNvCxnSpPr/>
      </xdr:nvCxnSpPr>
      <xdr:spPr>
        <a:xfrm flipV="1">
          <a:off x="4114800" y="65627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87842</xdr:rowOff>
    </xdr:to>
    <xdr:cxnSp macro="">
      <xdr:nvCxnSpPr>
        <xdr:cNvPr id="71" name="直線コネクタ 70"/>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107950</xdr:rowOff>
    </xdr:to>
    <xdr:cxnSp macro="">
      <xdr:nvCxnSpPr>
        <xdr:cNvPr id="74" name="直線コネクタ 73"/>
        <xdr:cNvCxnSpPr/>
      </xdr:nvCxnSpPr>
      <xdr:spPr>
        <a:xfrm flipV="1">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107950</xdr:rowOff>
    </xdr:to>
    <xdr:cxnSp macro="">
      <xdr:nvCxnSpPr>
        <xdr:cNvPr id="77" name="直線コネクタ 76"/>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168275</xdr:rowOff>
    </xdr:from>
    <xdr:to>
      <xdr:col>7</xdr:col>
      <xdr:colOff>203200</xdr:colOff>
      <xdr:row>38</xdr:row>
      <xdr:rowOff>98425</xdr:rowOff>
    </xdr:to>
    <xdr:sp macro="" textlink="">
      <xdr:nvSpPr>
        <xdr:cNvPr id="87" name="円/楕円 86"/>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13352</xdr:rowOff>
    </xdr:from>
    <xdr:ext cx="762000" cy="259045"/>
    <xdr:sp macro="" textlink="">
      <xdr:nvSpPr>
        <xdr:cNvPr id="88"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経常収支比率は、前年度比</a:t>
          </a:r>
          <a:r>
            <a:rPr kumimoji="1" lang="en-US" altLang="ja-JP" sz="1300">
              <a:latin typeface="ＭＳ Ｐゴシック"/>
            </a:rPr>
            <a:t>4.4</a:t>
          </a:r>
          <a:r>
            <a:rPr kumimoji="1" lang="ja-JP" altLang="en-US" sz="1300">
              <a:latin typeface="ＭＳ Ｐゴシック"/>
            </a:rPr>
            <a:t>ポイント上昇した</a:t>
          </a:r>
          <a:r>
            <a:rPr kumimoji="1" lang="en-US" altLang="ja-JP" sz="1300">
              <a:latin typeface="ＭＳ Ｐゴシック"/>
            </a:rPr>
            <a:t>85.3</a:t>
          </a:r>
          <a:r>
            <a:rPr kumimoji="1" lang="ja-JP" altLang="en-US" sz="1300">
              <a:latin typeface="ＭＳ Ｐゴシック"/>
            </a:rPr>
            <a:t>％となったが、類似団体平均、全国平均、県平均のいずれと比較しても良好な値である。</a:t>
          </a:r>
        </a:p>
        <a:p>
          <a:r>
            <a:rPr kumimoji="1" lang="ja-JP" altLang="en-US" sz="1300">
              <a:latin typeface="ＭＳ Ｐゴシック"/>
            </a:rPr>
            <a:t>　前年度比としては、分母を構成する経常一般財源・臨時財政対策債発行額がともに減となったことで、分母全体では減となった。一方、分子にあたる経常経費充当一般財源では、人件費・公債費充当額が減となったものの、それ以上に扶助費・物件費充当額等が増となったことにより分子全体が増となり、比率が上昇した。引き続き、義務的経費の抑制、税収確保に努め、弾力性のある財政運営を目指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60</xdr:row>
      <xdr:rowOff>39878</xdr:rowOff>
    </xdr:to>
    <xdr:cxnSp macro="">
      <xdr:nvCxnSpPr>
        <xdr:cNvPr id="129" name="直線コネクタ 128"/>
        <xdr:cNvCxnSpPr/>
      </xdr:nvCxnSpPr>
      <xdr:spPr>
        <a:xfrm>
          <a:off x="4114800" y="1011453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170434</xdr:rowOff>
    </xdr:from>
    <xdr:to>
      <xdr:col>6</xdr:col>
      <xdr:colOff>0</xdr:colOff>
      <xdr:row>60</xdr:row>
      <xdr:rowOff>1270</xdr:rowOff>
    </xdr:to>
    <xdr:cxnSp macro="">
      <xdr:nvCxnSpPr>
        <xdr:cNvPr id="132" name="直線コネクタ 131"/>
        <xdr:cNvCxnSpPr/>
      </xdr:nvCxnSpPr>
      <xdr:spPr>
        <a:xfrm flipV="1">
          <a:off x="3225800" y="101145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3" name="フローチャート : 判断 132"/>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4" name="テキスト ボックス 133"/>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60</xdr:row>
      <xdr:rowOff>1270</xdr:rowOff>
    </xdr:to>
    <xdr:cxnSp macro="">
      <xdr:nvCxnSpPr>
        <xdr:cNvPr id="135" name="直線コネクタ 134"/>
        <xdr:cNvCxnSpPr/>
      </xdr:nvCxnSpPr>
      <xdr:spPr>
        <a:xfrm>
          <a:off x="2336800" y="102786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59</xdr:row>
      <xdr:rowOff>163068</xdr:rowOff>
    </xdr:to>
    <xdr:cxnSp macro="">
      <xdr:nvCxnSpPr>
        <xdr:cNvPr id="138" name="直線コネクタ 137"/>
        <xdr:cNvCxnSpPr/>
      </xdr:nvCxnSpPr>
      <xdr:spPr>
        <a:xfrm>
          <a:off x="1447800" y="102544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160528</xdr:rowOff>
    </xdr:from>
    <xdr:to>
      <xdr:col>7</xdr:col>
      <xdr:colOff>203200</xdr:colOff>
      <xdr:row>60</xdr:row>
      <xdr:rowOff>90678</xdr:rowOff>
    </xdr:to>
    <xdr:sp macro="" textlink="">
      <xdr:nvSpPr>
        <xdr:cNvPr id="148" name="円/楕円 147"/>
        <xdr:cNvSpPr/>
      </xdr:nvSpPr>
      <xdr:spPr>
        <a:xfrm>
          <a:off x="4902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5605</xdr:rowOff>
    </xdr:from>
    <xdr:ext cx="762000" cy="259045"/>
    <xdr:sp macro="" textlink="">
      <xdr:nvSpPr>
        <xdr:cNvPr id="149" name="財政構造の弾力性該当値テキスト"/>
        <xdr:cNvSpPr txBox="1"/>
      </xdr:nvSpPr>
      <xdr:spPr>
        <a:xfrm>
          <a:off x="5041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50" name="円/楕円 149"/>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51" name="テキスト ボックス 150"/>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2" name="円/楕円 151"/>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3" name="テキスト ボックス 152"/>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112268</xdr:rowOff>
    </xdr:from>
    <xdr:to>
      <xdr:col>3</xdr:col>
      <xdr:colOff>330200</xdr:colOff>
      <xdr:row>60</xdr:row>
      <xdr:rowOff>42418</xdr:rowOff>
    </xdr:to>
    <xdr:sp macro="" textlink="">
      <xdr:nvSpPr>
        <xdr:cNvPr id="154" name="円/楕円 153"/>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52595</xdr:rowOff>
    </xdr:from>
    <xdr:ext cx="762000" cy="259045"/>
    <xdr:sp macro="" textlink="">
      <xdr:nvSpPr>
        <xdr:cNvPr id="155" name="テキスト ボックス 154"/>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6" name="円/楕円 155"/>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7" name="テキスト ボックス 156"/>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人件費、物件費及び維持補修費の合計額は、全国平均、県平均のいずれと比較しても下回っており、特に類似団体内では一番低く、類似団体平均から４万円程度下回っている。これは、高い割合を占める人件費と物件費のいずれもが類似団体平均を大きく下回っているためである。　しかし、物件費は新学校給食センターの稼動に伴う備品の購入や学校給食調理・配送等業務を委託したことによる増等があったため、前年度と比べ大きく増となっている。</a:t>
          </a:r>
        </a:p>
        <a:p>
          <a:r>
            <a:rPr kumimoji="1" lang="ja-JP" altLang="en-US" sz="1200">
              <a:latin typeface="ＭＳ Ｐゴシック"/>
            </a:rPr>
            <a:t>　今後も、職員数・給与の適正化、経常経費や事務事業の見直しに努め、コスト削減を図っていく。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75738</xdr:rowOff>
    </xdr:from>
    <xdr:to>
      <xdr:col>7</xdr:col>
      <xdr:colOff>152400</xdr:colOff>
      <xdr:row>80</xdr:row>
      <xdr:rowOff>88294</xdr:rowOff>
    </xdr:to>
    <xdr:cxnSp macro="">
      <xdr:nvCxnSpPr>
        <xdr:cNvPr id="192" name="直線コネクタ 191"/>
        <xdr:cNvCxnSpPr/>
      </xdr:nvCxnSpPr>
      <xdr:spPr>
        <a:xfrm>
          <a:off x="4114800" y="13791738"/>
          <a:ext cx="8382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75026</xdr:rowOff>
    </xdr:from>
    <xdr:to>
      <xdr:col>6</xdr:col>
      <xdr:colOff>0</xdr:colOff>
      <xdr:row>80</xdr:row>
      <xdr:rowOff>75738</xdr:rowOff>
    </xdr:to>
    <xdr:cxnSp macro="">
      <xdr:nvCxnSpPr>
        <xdr:cNvPr id="195" name="直線コネクタ 194"/>
        <xdr:cNvCxnSpPr/>
      </xdr:nvCxnSpPr>
      <xdr:spPr>
        <a:xfrm>
          <a:off x="3225800" y="1379102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28045</xdr:rowOff>
    </xdr:from>
    <xdr:to>
      <xdr:col>6</xdr:col>
      <xdr:colOff>50800</xdr:colOff>
      <xdr:row>81</xdr:row>
      <xdr:rowOff>129645</xdr:rowOff>
    </xdr:to>
    <xdr:sp macro="" textlink="">
      <xdr:nvSpPr>
        <xdr:cNvPr id="196" name="フローチャート : 判断 195"/>
        <xdr:cNvSpPr/>
      </xdr:nvSpPr>
      <xdr:spPr>
        <a:xfrm>
          <a:off x="4064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114422</xdr:rowOff>
    </xdr:from>
    <xdr:ext cx="736600" cy="259045"/>
    <xdr:sp macro="" textlink="">
      <xdr:nvSpPr>
        <xdr:cNvPr id="197" name="テキスト ボックス 196"/>
        <xdr:cNvSpPr txBox="1"/>
      </xdr:nvSpPr>
      <xdr:spPr>
        <a:xfrm>
          <a:off x="3733800" y="1400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66698</xdr:rowOff>
    </xdr:from>
    <xdr:to>
      <xdr:col>4</xdr:col>
      <xdr:colOff>482600</xdr:colOff>
      <xdr:row>80</xdr:row>
      <xdr:rowOff>75026</xdr:rowOff>
    </xdr:to>
    <xdr:cxnSp macro="">
      <xdr:nvCxnSpPr>
        <xdr:cNvPr id="198" name="直線コネクタ 197"/>
        <xdr:cNvCxnSpPr/>
      </xdr:nvCxnSpPr>
      <xdr:spPr>
        <a:xfrm>
          <a:off x="2336800" y="13782698"/>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66698</xdr:rowOff>
    </xdr:from>
    <xdr:to>
      <xdr:col>3</xdr:col>
      <xdr:colOff>279400</xdr:colOff>
      <xdr:row>80</xdr:row>
      <xdr:rowOff>71548</xdr:rowOff>
    </xdr:to>
    <xdr:cxnSp macro="">
      <xdr:nvCxnSpPr>
        <xdr:cNvPr id="201" name="直線コネクタ 200"/>
        <xdr:cNvCxnSpPr/>
      </xdr:nvCxnSpPr>
      <xdr:spPr>
        <a:xfrm flipV="1">
          <a:off x="1447800" y="13782698"/>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37494</xdr:rowOff>
    </xdr:from>
    <xdr:to>
      <xdr:col>7</xdr:col>
      <xdr:colOff>203200</xdr:colOff>
      <xdr:row>80</xdr:row>
      <xdr:rowOff>139094</xdr:rowOff>
    </xdr:to>
    <xdr:sp macro="" textlink="">
      <xdr:nvSpPr>
        <xdr:cNvPr id="211" name="円/楕円 210"/>
        <xdr:cNvSpPr/>
      </xdr:nvSpPr>
      <xdr:spPr>
        <a:xfrm>
          <a:off x="4902200" y="137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130221</xdr:rowOff>
    </xdr:from>
    <xdr:ext cx="762000" cy="259045"/>
    <xdr:sp macro="" textlink="">
      <xdr:nvSpPr>
        <xdr:cNvPr id="212" name="人件費・物件費等の状況該当値テキスト"/>
        <xdr:cNvSpPr txBox="1"/>
      </xdr:nvSpPr>
      <xdr:spPr>
        <a:xfrm>
          <a:off x="5041900" y="1367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24938</xdr:rowOff>
    </xdr:from>
    <xdr:to>
      <xdr:col>6</xdr:col>
      <xdr:colOff>50800</xdr:colOff>
      <xdr:row>80</xdr:row>
      <xdr:rowOff>126538</xdr:rowOff>
    </xdr:to>
    <xdr:sp macro="" textlink="">
      <xdr:nvSpPr>
        <xdr:cNvPr id="213" name="円/楕円 212"/>
        <xdr:cNvSpPr/>
      </xdr:nvSpPr>
      <xdr:spPr>
        <a:xfrm>
          <a:off x="4064000" y="13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136715</xdr:rowOff>
    </xdr:from>
    <xdr:ext cx="736600" cy="259045"/>
    <xdr:sp macro="" textlink="">
      <xdr:nvSpPr>
        <xdr:cNvPr id="214" name="テキスト ボックス 213"/>
        <xdr:cNvSpPr txBox="1"/>
      </xdr:nvSpPr>
      <xdr:spPr>
        <a:xfrm>
          <a:off x="3733800" y="135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24226</xdr:rowOff>
    </xdr:from>
    <xdr:to>
      <xdr:col>4</xdr:col>
      <xdr:colOff>533400</xdr:colOff>
      <xdr:row>80</xdr:row>
      <xdr:rowOff>125826</xdr:rowOff>
    </xdr:to>
    <xdr:sp macro="" textlink="">
      <xdr:nvSpPr>
        <xdr:cNvPr id="215" name="円/楕円 214"/>
        <xdr:cNvSpPr/>
      </xdr:nvSpPr>
      <xdr:spPr>
        <a:xfrm>
          <a:off x="3175000" y="13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136003</xdr:rowOff>
    </xdr:from>
    <xdr:ext cx="762000" cy="259045"/>
    <xdr:sp macro="" textlink="">
      <xdr:nvSpPr>
        <xdr:cNvPr id="216" name="テキスト ボックス 215"/>
        <xdr:cNvSpPr txBox="1"/>
      </xdr:nvSpPr>
      <xdr:spPr>
        <a:xfrm>
          <a:off x="2844800" y="135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15898</xdr:rowOff>
    </xdr:from>
    <xdr:to>
      <xdr:col>3</xdr:col>
      <xdr:colOff>330200</xdr:colOff>
      <xdr:row>80</xdr:row>
      <xdr:rowOff>117498</xdr:rowOff>
    </xdr:to>
    <xdr:sp macro="" textlink="">
      <xdr:nvSpPr>
        <xdr:cNvPr id="217" name="円/楕円 216"/>
        <xdr:cNvSpPr/>
      </xdr:nvSpPr>
      <xdr:spPr>
        <a:xfrm>
          <a:off x="2286000" y="13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127675</xdr:rowOff>
    </xdr:from>
    <xdr:ext cx="762000" cy="259045"/>
    <xdr:sp macro="" textlink="">
      <xdr:nvSpPr>
        <xdr:cNvPr id="218" name="テキスト ボックス 217"/>
        <xdr:cNvSpPr txBox="1"/>
      </xdr:nvSpPr>
      <xdr:spPr>
        <a:xfrm>
          <a:off x="1955800" y="1350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20748</xdr:rowOff>
    </xdr:from>
    <xdr:to>
      <xdr:col>2</xdr:col>
      <xdr:colOff>127000</xdr:colOff>
      <xdr:row>80</xdr:row>
      <xdr:rowOff>122348</xdr:rowOff>
    </xdr:to>
    <xdr:sp macro="" textlink="">
      <xdr:nvSpPr>
        <xdr:cNvPr id="219" name="円/楕円 218"/>
        <xdr:cNvSpPr/>
      </xdr:nvSpPr>
      <xdr:spPr>
        <a:xfrm>
          <a:off x="1397000" y="137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132525</xdr:rowOff>
    </xdr:from>
    <xdr:ext cx="762000" cy="259045"/>
    <xdr:sp macro="" textlink="">
      <xdr:nvSpPr>
        <xdr:cNvPr id="220" name="テキスト ボックス 219"/>
        <xdr:cNvSpPr txBox="1"/>
      </xdr:nvSpPr>
      <xdr:spPr>
        <a:xfrm>
          <a:off x="1066800" y="135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ラスパイレス指数が</a:t>
          </a:r>
          <a:r>
            <a:rPr kumimoji="1" lang="en-US" altLang="ja-JP" sz="1200">
              <a:latin typeface="ＭＳ Ｐゴシック"/>
            </a:rPr>
            <a:t>101.8</a:t>
          </a:r>
          <a:r>
            <a:rPr kumimoji="1" lang="ja-JP" altLang="en-US" sz="1200">
              <a:latin typeface="ＭＳ Ｐゴシック"/>
            </a:rPr>
            <a:t>と高い水準になっている要因は、平成</a:t>
          </a:r>
          <a:r>
            <a:rPr kumimoji="1" lang="en-US" altLang="ja-JP" sz="1200">
              <a:latin typeface="ＭＳ Ｐゴシック"/>
            </a:rPr>
            <a:t>23</a:t>
          </a:r>
          <a:r>
            <a:rPr kumimoji="1" lang="ja-JP" altLang="en-US" sz="1200">
              <a:latin typeface="ＭＳ Ｐゴシック"/>
            </a:rPr>
            <a:t>年４月１日に職務職階制を見直し、行政職給料表（一）を７級制から８級制へ移行したことと、職員（一般行政職）の平均年齢が</a:t>
          </a:r>
          <a:r>
            <a:rPr kumimoji="1" lang="en-US" altLang="ja-JP" sz="1200">
              <a:latin typeface="ＭＳ Ｐゴシック"/>
            </a:rPr>
            <a:t>36.7</a:t>
          </a:r>
          <a:r>
            <a:rPr kumimoji="1" lang="ja-JP" altLang="en-US" sz="1200">
              <a:latin typeface="ＭＳ Ｐゴシック"/>
            </a:rPr>
            <a:t>歳（平成</a:t>
          </a:r>
          <a:r>
            <a:rPr kumimoji="1" lang="en-US" altLang="ja-JP" sz="1200">
              <a:latin typeface="ＭＳ Ｐゴシック"/>
            </a:rPr>
            <a:t>29</a:t>
          </a:r>
          <a:r>
            <a:rPr kumimoji="1" lang="ja-JP" altLang="en-US" sz="1200">
              <a:latin typeface="ＭＳ Ｐゴシック"/>
            </a:rPr>
            <a:t>年４月１日現在）と若い中で、職員の年齢構成のいびつ化により昇任する年齢が若くなっていること、初任給の格付けが国家公務員と比較して２号から４号級高であることなどが挙げられる。全国的に見てもラスパイレス指数が高い水準にあるため、現在、給料水準の適正化に努めているところであるが、今後も、市の財政状況等なども踏まえつつ、ラスパイレス指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5080</xdr:rowOff>
    </xdr:to>
    <xdr:cxnSp macro="">
      <xdr:nvCxnSpPr>
        <xdr:cNvPr id="254" name="直線コネクタ 253"/>
        <xdr:cNvCxnSpPr/>
      </xdr:nvCxnSpPr>
      <xdr:spPr>
        <a:xfrm>
          <a:off x="16179800" y="1474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13123</xdr:rowOff>
    </xdr:to>
    <xdr:cxnSp macro="">
      <xdr:nvCxnSpPr>
        <xdr:cNvPr id="257" name="直線コネクタ 256"/>
        <xdr:cNvCxnSpPr/>
      </xdr:nvCxnSpPr>
      <xdr:spPr>
        <a:xfrm flipV="1">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8" name="フローチャート : 判断 257"/>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9" name="テキスト ボックス 258"/>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37254</xdr:rowOff>
    </xdr:to>
    <xdr:cxnSp macro="">
      <xdr:nvCxnSpPr>
        <xdr:cNvPr id="260" name="直線コネクタ 259"/>
        <xdr:cNvCxnSpPr/>
      </xdr:nvCxnSpPr>
      <xdr:spPr>
        <a:xfrm flipV="1">
          <a:off x="14401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90</xdr:row>
      <xdr:rowOff>51223</xdr:rowOff>
    </xdr:to>
    <xdr:cxnSp macro="">
      <xdr:nvCxnSpPr>
        <xdr:cNvPr id="263" name="直線コネクタ 262"/>
        <xdr:cNvCxnSpPr/>
      </xdr:nvCxnSpPr>
      <xdr:spPr>
        <a:xfrm flipV="1">
          <a:off x="13512800" y="147819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3" name="円/楕円 272"/>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4"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5" name="円/楕円 274"/>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6" name="テキスト ボックス 275"/>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7" name="円/楕円 276"/>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78" name="テキスト ボックス 277"/>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79" name="円/楕円 278"/>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0" name="テキスト ボックス 279"/>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1" name="円/楕円 280"/>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2" name="テキスト ボックス 281"/>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本市では、市民ニーズや業務量に見合った適正な職員配置に努めてきた結果、全国平均、愛知県平均及び類似団体平均より約</a:t>
          </a:r>
          <a:r>
            <a:rPr kumimoji="1" lang="en-US" altLang="ja-JP" sz="1300">
              <a:latin typeface="ＭＳ Ｐゴシック"/>
            </a:rPr>
            <a:t>0.8</a:t>
          </a:r>
          <a:r>
            <a:rPr kumimoji="1" lang="ja-JP" altLang="en-US" sz="1300">
              <a:latin typeface="ＭＳ Ｐゴシック"/>
            </a:rPr>
            <a:t>人～</a:t>
          </a:r>
          <a:r>
            <a:rPr kumimoji="1" lang="en-US" altLang="ja-JP" sz="1300">
              <a:latin typeface="ＭＳ Ｐゴシック"/>
            </a:rPr>
            <a:t>0.9</a:t>
          </a:r>
          <a:r>
            <a:rPr kumimoji="1" lang="ja-JP" altLang="en-US" sz="1300">
              <a:latin typeface="ＭＳ Ｐゴシック"/>
            </a:rPr>
            <a:t>人下回っている。今後も少子高齢化の進展などによる福祉関連業務の増加が見込まれるなか、市民サービスの低下を招かないように、更なる業務の効率化の促進を図るとともに、効率的な組織体制の整備に努め、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12519</xdr:rowOff>
    </xdr:to>
    <xdr:cxnSp macro="">
      <xdr:nvCxnSpPr>
        <xdr:cNvPr id="319" name="直線コネクタ 318"/>
        <xdr:cNvCxnSpPr/>
      </xdr:nvCxnSpPr>
      <xdr:spPr>
        <a:xfrm flipV="1">
          <a:off x="16179800" y="1046924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12519</xdr:rowOff>
    </xdr:from>
    <xdr:to>
      <xdr:col>23</xdr:col>
      <xdr:colOff>406400</xdr:colOff>
      <xdr:row>61</xdr:row>
      <xdr:rowOff>14242</xdr:rowOff>
    </xdr:to>
    <xdr:cxnSp macro="">
      <xdr:nvCxnSpPr>
        <xdr:cNvPr id="322" name="直線コネクタ 321"/>
        <xdr:cNvCxnSpPr/>
      </xdr:nvCxnSpPr>
      <xdr:spPr>
        <a:xfrm flipV="1">
          <a:off x="15290800" y="1047096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78105</xdr:rowOff>
    </xdr:from>
    <xdr:to>
      <xdr:col>23</xdr:col>
      <xdr:colOff>457200</xdr:colOff>
      <xdr:row>63</xdr:row>
      <xdr:rowOff>8255</xdr:rowOff>
    </xdr:to>
    <xdr:sp macro="" textlink="">
      <xdr:nvSpPr>
        <xdr:cNvPr id="323" name="フローチャート : 判断 322"/>
        <xdr:cNvSpPr/>
      </xdr:nvSpPr>
      <xdr:spPr>
        <a:xfrm>
          <a:off x="16129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164482</xdr:rowOff>
    </xdr:from>
    <xdr:ext cx="736600" cy="259045"/>
    <xdr:sp macro="" textlink="">
      <xdr:nvSpPr>
        <xdr:cNvPr id="324" name="テキスト ボックス 323"/>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14242</xdr:rowOff>
    </xdr:from>
    <xdr:to>
      <xdr:col>22</xdr:col>
      <xdr:colOff>203200</xdr:colOff>
      <xdr:row>61</xdr:row>
      <xdr:rowOff>41819</xdr:rowOff>
    </xdr:to>
    <xdr:cxnSp macro="">
      <xdr:nvCxnSpPr>
        <xdr:cNvPr id="325" name="直線コネクタ 324"/>
        <xdr:cNvCxnSpPr/>
      </xdr:nvCxnSpPr>
      <xdr:spPr>
        <a:xfrm flipV="1">
          <a:off x="14401800" y="104726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41819</xdr:rowOff>
    </xdr:from>
    <xdr:to>
      <xdr:col>21</xdr:col>
      <xdr:colOff>0</xdr:colOff>
      <xdr:row>61</xdr:row>
      <xdr:rowOff>41819</xdr:rowOff>
    </xdr:to>
    <xdr:cxnSp macro="">
      <xdr:nvCxnSpPr>
        <xdr:cNvPr id="328" name="直線コネクタ 327"/>
        <xdr:cNvCxnSpPr/>
      </xdr:nvCxnSpPr>
      <xdr:spPr>
        <a:xfrm>
          <a:off x="13512800" y="10500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8" name="円/楕円 337"/>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147972</xdr:rowOff>
    </xdr:from>
    <xdr:ext cx="762000" cy="259045"/>
    <xdr:sp macro="" textlink="">
      <xdr:nvSpPr>
        <xdr:cNvPr id="339"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133169</xdr:rowOff>
    </xdr:from>
    <xdr:to>
      <xdr:col>23</xdr:col>
      <xdr:colOff>457200</xdr:colOff>
      <xdr:row>61</xdr:row>
      <xdr:rowOff>63319</xdr:rowOff>
    </xdr:to>
    <xdr:sp macro="" textlink="">
      <xdr:nvSpPr>
        <xdr:cNvPr id="340" name="円/楕円 339"/>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73496</xdr:rowOff>
    </xdr:from>
    <xdr:ext cx="736600" cy="259045"/>
    <xdr:sp macro="" textlink="">
      <xdr:nvSpPr>
        <xdr:cNvPr id="341" name="テキスト ボックス 340"/>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134892</xdr:rowOff>
    </xdr:from>
    <xdr:to>
      <xdr:col>22</xdr:col>
      <xdr:colOff>254000</xdr:colOff>
      <xdr:row>61</xdr:row>
      <xdr:rowOff>65042</xdr:rowOff>
    </xdr:to>
    <xdr:sp macro="" textlink="">
      <xdr:nvSpPr>
        <xdr:cNvPr id="342" name="円/楕円 341"/>
        <xdr:cNvSpPr/>
      </xdr:nvSpPr>
      <xdr:spPr>
        <a:xfrm>
          <a:off x="15240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75219</xdr:rowOff>
    </xdr:from>
    <xdr:ext cx="762000" cy="259045"/>
    <xdr:sp macro="" textlink="">
      <xdr:nvSpPr>
        <xdr:cNvPr id="343" name="テキスト ボックス 342"/>
        <xdr:cNvSpPr txBox="1"/>
      </xdr:nvSpPr>
      <xdr:spPr>
        <a:xfrm>
          <a:off x="14909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162469</xdr:rowOff>
    </xdr:from>
    <xdr:to>
      <xdr:col>21</xdr:col>
      <xdr:colOff>50800</xdr:colOff>
      <xdr:row>61</xdr:row>
      <xdr:rowOff>92619</xdr:rowOff>
    </xdr:to>
    <xdr:sp macro="" textlink="">
      <xdr:nvSpPr>
        <xdr:cNvPr id="344" name="円/楕円 343"/>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45" name="テキスト ボックス 344"/>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46" name="円/楕円 345"/>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47" name="テキスト ボックス 346"/>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実質公債費比率は、前年度と比較して</a:t>
          </a:r>
          <a:r>
            <a:rPr kumimoji="1" lang="en-US" altLang="ja-JP" sz="1300" baseline="0">
              <a:solidFill>
                <a:schemeClr val="dk1"/>
              </a:solidFill>
              <a:effectLst/>
              <a:latin typeface="+mn-lt"/>
              <a:ea typeface="+mn-ea"/>
              <a:cs typeface="+mn-cs"/>
            </a:rPr>
            <a:t>0.8</a:t>
          </a:r>
          <a:r>
            <a:rPr kumimoji="1" lang="ja-JP" altLang="ja-JP" sz="1300" baseline="0">
              <a:solidFill>
                <a:schemeClr val="dk1"/>
              </a:solidFill>
              <a:effectLst/>
              <a:latin typeface="+mn-lt"/>
              <a:ea typeface="+mn-ea"/>
              <a:cs typeface="+mn-cs"/>
            </a:rPr>
            <a:t>ポイントの改善となり、類似団体平均、全国平均、県平均いずれの値も下回っており、比較的良好な値で推移している。</a:t>
          </a:r>
          <a:endParaRPr kumimoji="1" lang="en-US" altLang="ja-JP" sz="1300" baseline="0">
            <a:solidFill>
              <a:schemeClr val="dk1"/>
            </a:solidFill>
            <a:effectLst/>
            <a:latin typeface="+mn-lt"/>
            <a:ea typeface="+mn-ea"/>
            <a:cs typeface="+mn-cs"/>
          </a:endParaRPr>
        </a:p>
        <a:p>
          <a:r>
            <a:rPr lang="ja-JP" altLang="en-US" sz="1300">
              <a:effectLst/>
            </a:rPr>
            <a:t>　比率は、元利償還金等に係る基準財政需要額算入額の増及び標準税収入額等の増による標準財政規模の増等により増加した。</a:t>
          </a:r>
        </a:p>
        <a:p>
          <a:r>
            <a:rPr lang="ja-JP" altLang="en-US" sz="1300">
              <a:effectLst/>
            </a:rPr>
            <a:t>　平成</a:t>
          </a:r>
          <a:r>
            <a:rPr lang="en-US" altLang="ja-JP" sz="1300">
              <a:effectLst/>
            </a:rPr>
            <a:t>29</a:t>
          </a:r>
          <a:r>
            <a:rPr lang="ja-JP" altLang="en-US" sz="1300">
              <a:effectLst/>
            </a:rPr>
            <a:t>年度以降は、起債額が多かった年度の元金償還が始まること、一部事務組合の地方債に対する負担金の増加も予想されるが、地方債の計画的な発行に努め、健全な財政運営を進める。　　</a:t>
          </a:r>
          <a:endParaRPr lang="en-US"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51646</xdr:rowOff>
    </xdr:to>
    <xdr:cxnSp macro="">
      <xdr:nvCxnSpPr>
        <xdr:cNvPr id="381" name="直線コネクタ 380"/>
        <xdr:cNvCxnSpPr/>
      </xdr:nvCxnSpPr>
      <xdr:spPr>
        <a:xfrm flipV="1">
          <a:off x="16179800" y="65024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51646</xdr:rowOff>
    </xdr:from>
    <xdr:to>
      <xdr:col>23</xdr:col>
      <xdr:colOff>406400</xdr:colOff>
      <xdr:row>38</xdr:row>
      <xdr:rowOff>107950</xdr:rowOff>
    </xdr:to>
    <xdr:cxnSp macro="">
      <xdr:nvCxnSpPr>
        <xdr:cNvPr id="384" name="直線コネクタ 383"/>
        <xdr:cNvCxnSpPr/>
      </xdr:nvCxnSpPr>
      <xdr:spPr>
        <a:xfrm flipV="1">
          <a:off x="15290800" y="65667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5" name="フローチャート : 判断 384"/>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6" name="テキスト ボックス 385"/>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156210</xdr:rowOff>
    </xdr:to>
    <xdr:cxnSp macro="">
      <xdr:nvCxnSpPr>
        <xdr:cNvPr id="387" name="直線コネクタ 386"/>
        <xdr:cNvCxnSpPr/>
      </xdr:nvCxnSpPr>
      <xdr:spPr>
        <a:xfrm flipV="1">
          <a:off x="14401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9" name="テキスト ボックス 388"/>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57150</xdr:rowOff>
    </xdr:to>
    <xdr:cxnSp macro="">
      <xdr:nvCxnSpPr>
        <xdr:cNvPr id="390" name="直線コネクタ 389"/>
        <xdr:cNvCxnSpPr/>
      </xdr:nvCxnSpPr>
      <xdr:spPr>
        <a:xfrm flipV="1">
          <a:off x="13512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0" name="円/楕円 399"/>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1"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846</xdr:rowOff>
    </xdr:from>
    <xdr:to>
      <xdr:col>23</xdr:col>
      <xdr:colOff>457200</xdr:colOff>
      <xdr:row>38</xdr:row>
      <xdr:rowOff>102446</xdr:rowOff>
    </xdr:to>
    <xdr:sp macro="" textlink="">
      <xdr:nvSpPr>
        <xdr:cNvPr id="402" name="円/楕円 401"/>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112624</xdr:rowOff>
    </xdr:from>
    <xdr:ext cx="736600" cy="259045"/>
    <xdr:sp macro="" textlink="">
      <xdr:nvSpPr>
        <xdr:cNvPr id="403" name="テキスト ボックス 402"/>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4" name="円/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5" name="テキスト ボックス 40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6" name="円/楕円 405"/>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407" name="テキスト ボックス 406"/>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8" name="円/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将来負担比率は、前年度と比較して</a:t>
          </a:r>
          <a:r>
            <a:rPr kumimoji="1" lang="en-US" altLang="ja-JP" sz="1100">
              <a:latin typeface="ＭＳ Ｐゴシック"/>
            </a:rPr>
            <a:t>2.0</a:t>
          </a:r>
          <a:r>
            <a:rPr kumimoji="1" lang="ja-JP" altLang="en-US" sz="1100">
              <a:latin typeface="ＭＳ Ｐゴシック"/>
            </a:rPr>
            <a:t>ポイント悪化し、全国平均、県平均を上回っているものの、類似団体平均を下回る値となった。</a:t>
          </a:r>
          <a:endParaRPr kumimoji="1" lang="en-US" altLang="ja-JP" sz="1100">
            <a:latin typeface="ＭＳ Ｐゴシック"/>
          </a:endParaRPr>
        </a:p>
        <a:p>
          <a:r>
            <a:rPr kumimoji="1" lang="ja-JP" altLang="en-US" sz="1100">
              <a:latin typeface="ＭＳ Ｐゴシック"/>
            </a:rPr>
            <a:t>　将来負担比率の算定に用いる分子、分母ともに増加したが、分子となる将来負担額が大規模事業の地方債発行による地方債現在高の増等により大きく増となったことで、分子の増加率の方が大きくなったため、比率は上昇した。</a:t>
          </a:r>
        </a:p>
        <a:p>
          <a:r>
            <a:rPr kumimoji="1" lang="ja-JP" altLang="en-US" sz="1100">
              <a:latin typeface="ＭＳ Ｐゴシック"/>
            </a:rPr>
            <a:t>　平成</a:t>
          </a:r>
          <a:r>
            <a:rPr kumimoji="1" lang="en-US" altLang="ja-JP" sz="1100">
              <a:latin typeface="ＭＳ Ｐゴシック"/>
            </a:rPr>
            <a:t>29</a:t>
          </a:r>
          <a:r>
            <a:rPr kumimoji="1" lang="ja-JP" altLang="en-US" sz="1100">
              <a:latin typeface="ＭＳ Ｐゴシック"/>
            </a:rPr>
            <a:t>年度以降は、昭和</a:t>
          </a:r>
          <a:r>
            <a:rPr kumimoji="1" lang="en-US" altLang="ja-JP" sz="1100">
              <a:latin typeface="ＭＳ Ｐゴシック"/>
            </a:rPr>
            <a:t>40</a:t>
          </a:r>
          <a:r>
            <a:rPr kumimoji="1" lang="ja-JP" altLang="en-US" sz="1100">
              <a:latin typeface="ＭＳ Ｐゴシック"/>
            </a:rPr>
            <a:t>～</a:t>
          </a:r>
          <a:r>
            <a:rPr kumimoji="1" lang="en-US" altLang="ja-JP" sz="1100">
              <a:latin typeface="ＭＳ Ｐゴシック"/>
            </a:rPr>
            <a:t>50</a:t>
          </a:r>
          <a:r>
            <a:rPr kumimoji="1" lang="ja-JP" altLang="en-US" sz="1100">
              <a:latin typeface="ＭＳ Ｐゴシック"/>
            </a:rPr>
            <a:t>年代の人口増加に伴って建設した市内公共施設等の改修、更新に係る経費が増加していくことが見込まれ、将来負担額の増加が予想されるが、起債に大きく頼ることのない健全な財政運営を進めていく。</a:t>
          </a:r>
          <a:endParaRPr kumimoji="1" lang="en-US" altLang="ja-JP"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136737</xdr:rowOff>
    </xdr:from>
    <xdr:to>
      <xdr:col>24</xdr:col>
      <xdr:colOff>558800</xdr:colOff>
      <xdr:row>15</xdr:row>
      <xdr:rowOff>152823</xdr:rowOff>
    </xdr:to>
    <xdr:cxnSp macro="">
      <xdr:nvCxnSpPr>
        <xdr:cNvPr id="443" name="直線コネクタ 442"/>
        <xdr:cNvCxnSpPr/>
      </xdr:nvCxnSpPr>
      <xdr:spPr>
        <a:xfrm>
          <a:off x="16179800" y="27084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98129</xdr:rowOff>
    </xdr:from>
    <xdr:to>
      <xdr:col>23</xdr:col>
      <xdr:colOff>406400</xdr:colOff>
      <xdr:row>15</xdr:row>
      <xdr:rowOff>136737</xdr:rowOff>
    </xdr:to>
    <xdr:cxnSp macro="">
      <xdr:nvCxnSpPr>
        <xdr:cNvPr id="446" name="直線コネクタ 445"/>
        <xdr:cNvCxnSpPr/>
      </xdr:nvCxnSpPr>
      <xdr:spPr>
        <a:xfrm>
          <a:off x="15290800" y="26698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81915</xdr:rowOff>
    </xdr:from>
    <xdr:to>
      <xdr:col>23</xdr:col>
      <xdr:colOff>457200</xdr:colOff>
      <xdr:row>16</xdr:row>
      <xdr:rowOff>12065</xdr:rowOff>
    </xdr:to>
    <xdr:sp macro="" textlink="">
      <xdr:nvSpPr>
        <xdr:cNvPr id="447" name="フローチャート : 判断 446"/>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22242</xdr:rowOff>
    </xdr:from>
    <xdr:ext cx="736600" cy="259045"/>
    <xdr:sp macro="" textlink="">
      <xdr:nvSpPr>
        <xdr:cNvPr id="448" name="テキスト ボックス 447"/>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15</xdr:row>
      <xdr:rowOff>98129</xdr:rowOff>
    </xdr:to>
    <xdr:cxnSp macro="">
      <xdr:nvCxnSpPr>
        <xdr:cNvPr id="449" name="直線コネクタ 448"/>
        <xdr:cNvCxnSpPr/>
      </xdr:nvCxnSpPr>
      <xdr:spPr>
        <a:xfrm>
          <a:off x="14401800" y="26385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66760</xdr:rowOff>
    </xdr:from>
    <xdr:to>
      <xdr:col>21</xdr:col>
      <xdr:colOff>0</xdr:colOff>
      <xdr:row>15</xdr:row>
      <xdr:rowOff>100542</xdr:rowOff>
    </xdr:to>
    <xdr:cxnSp macro="">
      <xdr:nvCxnSpPr>
        <xdr:cNvPr id="452" name="直線コネクタ 451"/>
        <xdr:cNvCxnSpPr/>
      </xdr:nvCxnSpPr>
      <xdr:spPr>
        <a:xfrm flipV="1">
          <a:off x="13512800" y="26385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102023</xdr:rowOff>
    </xdr:from>
    <xdr:to>
      <xdr:col>24</xdr:col>
      <xdr:colOff>609600</xdr:colOff>
      <xdr:row>16</xdr:row>
      <xdr:rowOff>32173</xdr:rowOff>
    </xdr:to>
    <xdr:sp macro="" textlink="">
      <xdr:nvSpPr>
        <xdr:cNvPr id="462" name="円/楕円 461"/>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118550</xdr:rowOff>
    </xdr:from>
    <xdr:ext cx="762000" cy="259045"/>
    <xdr:sp macro="" textlink="">
      <xdr:nvSpPr>
        <xdr:cNvPr id="463" name="将来負担の状況該当値テキスト"/>
        <xdr:cNvSpPr txBox="1"/>
      </xdr:nvSpPr>
      <xdr:spPr>
        <a:xfrm>
          <a:off x="171069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85937</xdr:rowOff>
    </xdr:from>
    <xdr:to>
      <xdr:col>23</xdr:col>
      <xdr:colOff>457200</xdr:colOff>
      <xdr:row>16</xdr:row>
      <xdr:rowOff>16087</xdr:rowOff>
    </xdr:to>
    <xdr:sp macro="" textlink="">
      <xdr:nvSpPr>
        <xdr:cNvPr id="464" name="円/楕円 463"/>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864</xdr:rowOff>
    </xdr:from>
    <xdr:ext cx="736600" cy="259045"/>
    <xdr:sp macro="" textlink="">
      <xdr:nvSpPr>
        <xdr:cNvPr id="465" name="テキスト ボックス 464"/>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47329</xdr:rowOff>
    </xdr:from>
    <xdr:to>
      <xdr:col>22</xdr:col>
      <xdr:colOff>254000</xdr:colOff>
      <xdr:row>15</xdr:row>
      <xdr:rowOff>148929</xdr:rowOff>
    </xdr:to>
    <xdr:sp macro="" textlink="">
      <xdr:nvSpPr>
        <xdr:cNvPr id="466" name="円/楕円 465"/>
        <xdr:cNvSpPr/>
      </xdr:nvSpPr>
      <xdr:spPr>
        <a:xfrm>
          <a:off x="15240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159106</xdr:rowOff>
    </xdr:from>
    <xdr:ext cx="762000" cy="259045"/>
    <xdr:sp macro="" textlink="">
      <xdr:nvSpPr>
        <xdr:cNvPr id="467" name="テキスト ボックス 466"/>
        <xdr:cNvSpPr txBox="1"/>
      </xdr:nvSpPr>
      <xdr:spPr>
        <a:xfrm>
          <a:off x="14909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15960</xdr:rowOff>
    </xdr:from>
    <xdr:to>
      <xdr:col>21</xdr:col>
      <xdr:colOff>50800</xdr:colOff>
      <xdr:row>15</xdr:row>
      <xdr:rowOff>117560</xdr:rowOff>
    </xdr:to>
    <xdr:sp macro="" textlink="">
      <xdr:nvSpPr>
        <xdr:cNvPr id="468" name="円/楕円 467"/>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127737</xdr:rowOff>
    </xdr:from>
    <xdr:ext cx="762000" cy="259045"/>
    <xdr:sp macro="" textlink="">
      <xdr:nvSpPr>
        <xdr:cNvPr id="469" name="テキスト ボックス 468"/>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49742</xdr:rowOff>
    </xdr:from>
    <xdr:to>
      <xdr:col>19</xdr:col>
      <xdr:colOff>533400</xdr:colOff>
      <xdr:row>15</xdr:row>
      <xdr:rowOff>151342</xdr:rowOff>
    </xdr:to>
    <xdr:sp macro="" textlink="">
      <xdr:nvSpPr>
        <xdr:cNvPr id="470" name="円/楕円 469"/>
        <xdr:cNvSpPr/>
      </xdr:nvSpPr>
      <xdr:spPr>
        <a:xfrm>
          <a:off x="13462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161519</xdr:rowOff>
    </xdr:from>
    <xdr:ext cx="762000" cy="259045"/>
    <xdr:sp macro="" textlink="">
      <xdr:nvSpPr>
        <xdr:cNvPr id="471" name="テキスト ボックス 470"/>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職員の平均年齢の低下に伴い、平成</a:t>
          </a:r>
          <a:r>
            <a:rPr kumimoji="1" lang="en-US" altLang="ja-JP" sz="1300">
              <a:latin typeface="ＭＳ Ｐゴシック"/>
            </a:rPr>
            <a:t>26</a:t>
          </a:r>
          <a:r>
            <a:rPr kumimoji="1" lang="ja-JP" altLang="en-US" sz="1300">
              <a:latin typeface="ＭＳ Ｐゴシック"/>
            </a:rPr>
            <a:t>年度より人件費比率は減少しているが、比率は類似団体平均、全国平均、愛知県平均の全てにおいて上回っている。過去から高い状況にあることから、今後も定員管理や給与の適正化を推進し、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123190</xdr:rowOff>
    </xdr:to>
    <xdr:cxnSp macro="">
      <xdr:nvCxnSpPr>
        <xdr:cNvPr id="66" name="直線コネクタ 65"/>
        <xdr:cNvCxnSpPr/>
      </xdr:nvCxnSpPr>
      <xdr:spPr>
        <a:xfrm>
          <a:off x="3987800" y="646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43180</xdr:rowOff>
    </xdr:to>
    <xdr:cxnSp macro="">
      <xdr:nvCxnSpPr>
        <xdr:cNvPr id="69" name="直線コネクタ 68"/>
        <xdr:cNvCxnSpPr/>
      </xdr:nvCxnSpPr>
      <xdr:spPr>
        <a:xfrm flipV="1">
          <a:off x="3098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73660</xdr:rowOff>
    </xdr:to>
    <xdr:cxnSp macro="">
      <xdr:nvCxnSpPr>
        <xdr:cNvPr id="72" name="直線コネクタ 71"/>
        <xdr:cNvCxnSpPr/>
      </xdr:nvCxnSpPr>
      <xdr:spPr>
        <a:xfrm flipV="1">
          <a:off x="2209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104140</xdr:rowOff>
    </xdr:to>
    <xdr:cxnSp macro="">
      <xdr:nvCxnSpPr>
        <xdr:cNvPr id="75" name="直線コネクタ 74"/>
        <xdr:cNvCxnSpPr/>
      </xdr:nvCxnSpPr>
      <xdr:spPr>
        <a:xfrm flipV="1">
          <a:off x="1320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物件費に係る経常収支比率は、類似団体平均を</a:t>
          </a:r>
          <a:r>
            <a:rPr kumimoji="1" lang="en-US" altLang="ja-JP" sz="1200">
              <a:latin typeface="ＭＳ Ｐゴシック"/>
            </a:rPr>
            <a:t>1.0</a:t>
          </a:r>
          <a:r>
            <a:rPr kumimoji="1" lang="ja-JP" altLang="en-US" sz="1200">
              <a:latin typeface="ＭＳ Ｐゴシック"/>
            </a:rPr>
            <a:t>ポイント下回っており、全国平均、県平均よりも低い値である。しかし、前年度比では</a:t>
          </a:r>
          <a:r>
            <a:rPr kumimoji="1" lang="en-US" altLang="ja-JP" sz="1200">
              <a:latin typeface="ＭＳ Ｐゴシック"/>
            </a:rPr>
            <a:t>1.4</a:t>
          </a:r>
          <a:r>
            <a:rPr kumimoji="1" lang="ja-JP" altLang="en-US" sz="1200">
              <a:latin typeface="ＭＳ Ｐゴシック"/>
            </a:rPr>
            <a:t>ポイント上昇した。</a:t>
          </a:r>
          <a:r>
            <a:rPr kumimoji="1" lang="ja-JP" altLang="en-US" sz="1200">
              <a:solidFill>
                <a:sysClr val="windowText" lastClr="000000"/>
              </a:solidFill>
              <a:latin typeface="ＭＳ Ｐゴシック"/>
            </a:rPr>
            <a:t>新学校給食センターの稼動に伴い、学校給食調理・配送等業務を委託したことによる皆増や、消防ＯＡシステム使用料が</a:t>
          </a:r>
          <a:r>
            <a:rPr kumimoji="1" lang="en-US" altLang="ja-JP" sz="1200">
              <a:solidFill>
                <a:sysClr val="windowText" lastClr="000000"/>
              </a:solidFill>
              <a:latin typeface="ＭＳ Ｐゴシック"/>
            </a:rPr>
            <a:t>3</a:t>
          </a:r>
          <a:r>
            <a:rPr kumimoji="1" lang="ja-JP" altLang="en-US" sz="1200">
              <a:solidFill>
                <a:sysClr val="windowText" lastClr="000000"/>
              </a:solidFill>
              <a:latin typeface="ＭＳ Ｐゴシック"/>
            </a:rPr>
            <a:t>ヶ月→</a:t>
          </a:r>
          <a:r>
            <a:rPr kumimoji="1" lang="en-US" altLang="ja-JP" sz="1200">
              <a:solidFill>
                <a:sysClr val="windowText" lastClr="000000"/>
              </a:solidFill>
              <a:latin typeface="ＭＳ Ｐゴシック"/>
            </a:rPr>
            <a:t>12</a:t>
          </a:r>
          <a:r>
            <a:rPr kumimoji="1" lang="ja-JP" altLang="en-US" sz="1200">
              <a:solidFill>
                <a:sysClr val="windowText" lastClr="000000"/>
              </a:solidFill>
              <a:latin typeface="ＭＳ Ｐゴシック"/>
            </a:rPr>
            <a:t>ヶ月となったことによる増等が要因である。</a:t>
          </a:r>
        </a:p>
        <a:p>
          <a:r>
            <a:rPr kumimoji="1" lang="ja-JP" altLang="en-US" sz="1200">
              <a:latin typeface="ＭＳ Ｐゴシック"/>
            </a:rPr>
            <a:t>　今後も、経常経費の削減や事務事業の見直しを行い、物件費の抑制に努める。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16</xdr:row>
      <xdr:rowOff>12700</xdr:rowOff>
    </xdr:to>
    <xdr:cxnSp macro="">
      <xdr:nvCxnSpPr>
        <xdr:cNvPr id="127" name="直線コネクタ 126"/>
        <xdr:cNvCxnSpPr/>
      </xdr:nvCxnSpPr>
      <xdr:spPr>
        <a:xfrm>
          <a:off x="15671800" y="2578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6350</xdr:rowOff>
    </xdr:from>
    <xdr:to>
      <xdr:col>22</xdr:col>
      <xdr:colOff>565150</xdr:colOff>
      <xdr:row>15</xdr:row>
      <xdr:rowOff>57150</xdr:rowOff>
    </xdr:to>
    <xdr:cxnSp macro="">
      <xdr:nvCxnSpPr>
        <xdr:cNvPr id="130" name="直線コネクタ 129"/>
        <xdr:cNvCxnSpPr/>
      </xdr:nvCxnSpPr>
      <xdr:spPr>
        <a:xfrm flipV="1">
          <a:off x="14782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1" name="フローチャート :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2" name="テキスト ボックス 131"/>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57150</xdr:rowOff>
    </xdr:to>
    <xdr:cxnSp macro="">
      <xdr:nvCxnSpPr>
        <xdr:cNvPr id="133" name="直線コネクタ 132"/>
        <xdr:cNvCxnSpPr/>
      </xdr:nvCxnSpPr>
      <xdr:spPr>
        <a:xfrm>
          <a:off x="13893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15</xdr:row>
      <xdr:rowOff>6350</xdr:rowOff>
    </xdr:to>
    <xdr:cxnSp macro="">
      <xdr:nvCxnSpPr>
        <xdr:cNvPr id="136" name="直線コネクタ 135"/>
        <xdr:cNvCxnSpPr/>
      </xdr:nvCxnSpPr>
      <xdr:spPr>
        <a:xfrm>
          <a:off x="13004800" y="250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8" name="円/楕円 147"/>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9" name="テキスト ボックス 148"/>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6350</xdr:rowOff>
    </xdr:from>
    <xdr:to>
      <xdr:col>21</xdr:col>
      <xdr:colOff>412750</xdr:colOff>
      <xdr:row>15</xdr:row>
      <xdr:rowOff>107950</xdr:rowOff>
    </xdr:to>
    <xdr:sp macro="" textlink="">
      <xdr:nvSpPr>
        <xdr:cNvPr id="150" name="円/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51" name="テキスト ボックス 150"/>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2" name="円/楕円 151"/>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3" name="テキスト ボックス 152"/>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50800</xdr:rowOff>
    </xdr:from>
    <xdr:to>
      <xdr:col>19</xdr:col>
      <xdr:colOff>6350</xdr:colOff>
      <xdr:row>14</xdr:row>
      <xdr:rowOff>152400</xdr:rowOff>
    </xdr:to>
    <xdr:sp macro="" textlink="">
      <xdr:nvSpPr>
        <xdr:cNvPr id="154" name="円/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162577</xdr:rowOff>
    </xdr:from>
    <xdr:ext cx="762000" cy="259045"/>
    <xdr:sp macro="" textlink="">
      <xdr:nvSpPr>
        <xdr:cNvPr id="155" name="テキスト ボックス 154"/>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a:t>
          </a:r>
          <a:r>
            <a:rPr kumimoji="1" lang="en-US" altLang="ja-JP" sz="1300">
              <a:latin typeface="ＭＳ Ｐゴシック"/>
            </a:rPr>
            <a:t>1.5</a:t>
          </a:r>
          <a:r>
            <a:rPr kumimoji="1" lang="ja-JP" altLang="en-US" sz="1300">
              <a:latin typeface="ＭＳ Ｐゴシック"/>
            </a:rPr>
            <a:t>ポイント上昇し、類似団体平均と比較しても</a:t>
          </a:r>
          <a:r>
            <a:rPr kumimoji="1" lang="en-US" altLang="ja-JP" sz="1300">
              <a:latin typeface="ＭＳ Ｐゴシック"/>
            </a:rPr>
            <a:t>3.0</a:t>
          </a:r>
          <a:r>
            <a:rPr kumimoji="1" lang="ja-JP" altLang="en-US" sz="1300">
              <a:latin typeface="ＭＳ Ｐゴシック"/>
            </a:rPr>
            <a:t>ポイント上回る値となっている。</a:t>
          </a:r>
        </a:p>
        <a:p>
          <a:r>
            <a:rPr kumimoji="1" lang="ja-JP" altLang="en-US" sz="1300">
              <a:latin typeface="ＭＳ Ｐゴシック"/>
            </a:rPr>
            <a:t>　障害者自立支援給付費、生活保護医療扶助費、施設型給付費等の増を要因として値が上昇した。</a:t>
          </a:r>
        </a:p>
        <a:p>
          <a:r>
            <a:rPr kumimoji="1" lang="ja-JP" altLang="en-US" sz="1300">
              <a:latin typeface="ＭＳ Ｐゴシック"/>
            </a:rPr>
            <a:t>　扶助費については、今後増加していくことが見込まれるため、財源の確保等に努めていく。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59</xdr:row>
      <xdr:rowOff>151493</xdr:rowOff>
    </xdr:to>
    <xdr:cxnSp macro="">
      <xdr:nvCxnSpPr>
        <xdr:cNvPr id="190" name="直線コネクタ 189"/>
        <xdr:cNvCxnSpPr/>
      </xdr:nvCxnSpPr>
      <xdr:spPr>
        <a:xfrm>
          <a:off x="3987800" y="100221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78015</xdr:rowOff>
    </xdr:from>
    <xdr:to>
      <xdr:col>5</xdr:col>
      <xdr:colOff>549275</xdr:colOff>
      <xdr:row>58</xdr:row>
      <xdr:rowOff>159657</xdr:rowOff>
    </xdr:to>
    <xdr:cxnSp macro="">
      <xdr:nvCxnSpPr>
        <xdr:cNvPr id="193" name="直線コネクタ 192"/>
        <xdr:cNvCxnSpPr/>
      </xdr:nvCxnSpPr>
      <xdr:spPr>
        <a:xfrm flipV="1">
          <a:off x="3098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76200</xdr:rowOff>
    </xdr:from>
    <xdr:to>
      <xdr:col>5</xdr:col>
      <xdr:colOff>600075</xdr:colOff>
      <xdr:row>59</xdr:row>
      <xdr:rowOff>6350</xdr:rowOff>
    </xdr:to>
    <xdr:sp macro="" textlink="">
      <xdr:nvSpPr>
        <xdr:cNvPr id="194" name="フローチャート : 判断 193"/>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95" name="テキスト ボックス 194"/>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159657</xdr:rowOff>
    </xdr:to>
    <xdr:cxnSp macro="">
      <xdr:nvCxnSpPr>
        <xdr:cNvPr id="196" name="直線コネクタ 195"/>
        <xdr:cNvCxnSpPr/>
      </xdr:nvCxnSpPr>
      <xdr:spPr>
        <a:xfrm>
          <a:off x="2209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61685</xdr:rowOff>
    </xdr:to>
    <xdr:cxnSp macro="">
      <xdr:nvCxnSpPr>
        <xdr:cNvPr id="199" name="直線コネクタ 198"/>
        <xdr:cNvCxnSpPr/>
      </xdr:nvCxnSpPr>
      <xdr:spPr>
        <a:xfrm>
          <a:off x="1320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09" name="円/楕円 208"/>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10"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11" name="円/楕円 210"/>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212" name="テキスト ボックス 211"/>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13" name="円/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5" name="円/楕円 214"/>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6" name="テキスト ボックス 215"/>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その他に係る経常収支比率は、前年度比で</a:t>
          </a:r>
          <a:r>
            <a:rPr kumimoji="1" lang="en-US" altLang="ja-JP" sz="1300">
              <a:latin typeface="ＭＳ Ｐゴシック"/>
            </a:rPr>
            <a:t>1.0</a:t>
          </a:r>
          <a:r>
            <a:rPr kumimoji="1" lang="ja-JP" altLang="en-US" sz="1300">
              <a:latin typeface="ＭＳ Ｐゴシック"/>
            </a:rPr>
            <a:t>ポイント上昇と悪化し、類似団体平均を</a:t>
          </a:r>
          <a:r>
            <a:rPr kumimoji="1" lang="en-US" altLang="ja-JP" sz="1300">
              <a:latin typeface="ＭＳ Ｐゴシック"/>
            </a:rPr>
            <a:t>1.2</a:t>
          </a:r>
          <a:r>
            <a:rPr kumimoji="1" lang="ja-JP" altLang="en-US" sz="1300">
              <a:latin typeface="ＭＳ Ｐゴシック"/>
            </a:rPr>
            <a:t>ポイント上回っており、県平均、全国平均と比較しても高い値となっている。</a:t>
          </a:r>
        </a:p>
        <a:p>
          <a:r>
            <a:rPr kumimoji="1" lang="ja-JP" altLang="en-US" sz="1300">
              <a:latin typeface="ＭＳ Ｐゴシック"/>
            </a:rPr>
            <a:t>　</a:t>
          </a:r>
          <a:r>
            <a:rPr kumimoji="1" lang="ja-JP" altLang="en-US" sz="1300">
              <a:solidFill>
                <a:sysClr val="windowText" lastClr="000000"/>
              </a:solidFill>
              <a:latin typeface="ＭＳ Ｐゴシック"/>
            </a:rPr>
            <a:t>この値は、国民健康保険、介護保険、後期高齢者医療、公共下水道事業の各特別会計に対する繰出金が大部分を占めているため、引き続き、各事業について、経費削減、負担の適正化</a:t>
          </a:r>
          <a:r>
            <a:rPr kumimoji="1" lang="ja-JP" altLang="en-US" sz="1300">
              <a:latin typeface="ＭＳ Ｐゴシック"/>
            </a:rPr>
            <a:t>などの見直しに努める。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162923</xdr:rowOff>
    </xdr:from>
    <xdr:to>
      <xdr:col>24</xdr:col>
      <xdr:colOff>31750</xdr:colOff>
      <xdr:row>57</xdr:row>
      <xdr:rowOff>56787</xdr:rowOff>
    </xdr:to>
    <xdr:cxnSp macro="">
      <xdr:nvCxnSpPr>
        <xdr:cNvPr id="253" name="直線コネクタ 252"/>
        <xdr:cNvCxnSpPr/>
      </xdr:nvCxnSpPr>
      <xdr:spPr>
        <a:xfrm>
          <a:off x="15671800" y="97641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162923</xdr:rowOff>
    </xdr:from>
    <xdr:to>
      <xdr:col>22</xdr:col>
      <xdr:colOff>565150</xdr:colOff>
      <xdr:row>56</xdr:row>
      <xdr:rowOff>169454</xdr:rowOff>
    </xdr:to>
    <xdr:cxnSp macro="">
      <xdr:nvCxnSpPr>
        <xdr:cNvPr id="256" name="直線コネクタ 255"/>
        <xdr:cNvCxnSpPr/>
      </xdr:nvCxnSpPr>
      <xdr:spPr>
        <a:xfrm flipV="1">
          <a:off x="14782800" y="9764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53340</xdr:rowOff>
    </xdr:from>
    <xdr:to>
      <xdr:col>22</xdr:col>
      <xdr:colOff>615950</xdr:colOff>
      <xdr:row>56</xdr:row>
      <xdr:rowOff>154940</xdr:rowOff>
    </xdr:to>
    <xdr:sp macro="" textlink="">
      <xdr:nvSpPr>
        <xdr:cNvPr id="257" name="フローチャート : 判断 256"/>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58" name="テキスト ボックス 25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156391</xdr:rowOff>
    </xdr:from>
    <xdr:to>
      <xdr:col>21</xdr:col>
      <xdr:colOff>361950</xdr:colOff>
      <xdr:row>56</xdr:row>
      <xdr:rowOff>169454</xdr:rowOff>
    </xdr:to>
    <xdr:cxnSp macro="">
      <xdr:nvCxnSpPr>
        <xdr:cNvPr id="259" name="直線コネクタ 258"/>
        <xdr:cNvCxnSpPr/>
      </xdr:nvCxnSpPr>
      <xdr:spPr>
        <a:xfrm>
          <a:off x="13893800" y="97575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110672</xdr:rowOff>
    </xdr:from>
    <xdr:to>
      <xdr:col>20</xdr:col>
      <xdr:colOff>158750</xdr:colOff>
      <xdr:row>56</xdr:row>
      <xdr:rowOff>156391</xdr:rowOff>
    </xdr:to>
    <xdr:cxnSp macro="">
      <xdr:nvCxnSpPr>
        <xdr:cNvPr id="262" name="直線コネクタ 261"/>
        <xdr:cNvCxnSpPr/>
      </xdr:nvCxnSpPr>
      <xdr:spPr>
        <a:xfrm>
          <a:off x="13004800" y="97118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5987</xdr:rowOff>
    </xdr:from>
    <xdr:to>
      <xdr:col>24</xdr:col>
      <xdr:colOff>82550</xdr:colOff>
      <xdr:row>57</xdr:row>
      <xdr:rowOff>107587</xdr:rowOff>
    </xdr:to>
    <xdr:sp macro="" textlink="">
      <xdr:nvSpPr>
        <xdr:cNvPr id="272" name="円/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112123</xdr:rowOff>
    </xdr:from>
    <xdr:to>
      <xdr:col>22</xdr:col>
      <xdr:colOff>615950</xdr:colOff>
      <xdr:row>57</xdr:row>
      <xdr:rowOff>42273</xdr:rowOff>
    </xdr:to>
    <xdr:sp macro="" textlink="">
      <xdr:nvSpPr>
        <xdr:cNvPr id="274" name="円/楕円 273"/>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27050</xdr:rowOff>
    </xdr:from>
    <xdr:ext cx="736600" cy="259045"/>
    <xdr:sp macro="" textlink="">
      <xdr:nvSpPr>
        <xdr:cNvPr id="275" name="テキスト ボックス 274"/>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118654</xdr:rowOff>
    </xdr:from>
    <xdr:to>
      <xdr:col>21</xdr:col>
      <xdr:colOff>412750</xdr:colOff>
      <xdr:row>57</xdr:row>
      <xdr:rowOff>48804</xdr:rowOff>
    </xdr:to>
    <xdr:sp macro="" textlink="">
      <xdr:nvSpPr>
        <xdr:cNvPr id="276" name="円/楕円 275"/>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33581</xdr:rowOff>
    </xdr:from>
    <xdr:ext cx="762000" cy="259045"/>
    <xdr:sp macro="" textlink="">
      <xdr:nvSpPr>
        <xdr:cNvPr id="277" name="テキスト ボックス 276"/>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105591</xdr:rowOff>
    </xdr:from>
    <xdr:to>
      <xdr:col>20</xdr:col>
      <xdr:colOff>209550</xdr:colOff>
      <xdr:row>57</xdr:row>
      <xdr:rowOff>35741</xdr:rowOff>
    </xdr:to>
    <xdr:sp macro="" textlink="">
      <xdr:nvSpPr>
        <xdr:cNvPr id="278" name="円/楕円 277"/>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20518</xdr:rowOff>
    </xdr:from>
    <xdr:ext cx="762000" cy="259045"/>
    <xdr:sp macro="" textlink="">
      <xdr:nvSpPr>
        <xdr:cNvPr id="279" name="テキスト ボックス 278"/>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80" name="円/楕円 279"/>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146249</xdr:rowOff>
    </xdr:from>
    <xdr:ext cx="762000" cy="259045"/>
    <xdr:sp macro="" textlink="">
      <xdr:nvSpPr>
        <xdr:cNvPr id="281" name="テキスト ボックス 280"/>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a:t>
          </a:r>
          <a:r>
            <a:rPr kumimoji="1" lang="en-US" altLang="ja-JP" sz="1300">
              <a:latin typeface="ＭＳ Ｐゴシック"/>
            </a:rPr>
            <a:t>6.9</a:t>
          </a:r>
          <a:r>
            <a:rPr kumimoji="1" lang="ja-JP" altLang="en-US" sz="1300">
              <a:latin typeface="ＭＳ Ｐゴシック"/>
            </a:rPr>
            <a:t>ポイント、県平均を</a:t>
          </a:r>
          <a:r>
            <a:rPr kumimoji="1" lang="en-US" altLang="ja-JP" sz="1300">
              <a:latin typeface="ＭＳ Ｐゴシック"/>
            </a:rPr>
            <a:t>5.5</a:t>
          </a:r>
          <a:r>
            <a:rPr kumimoji="1" lang="ja-JP" altLang="en-US" sz="1300">
              <a:latin typeface="ＭＳ Ｐゴシック"/>
            </a:rPr>
            <a:t>ポイント下回っているものの、前年度との比較では</a:t>
          </a:r>
          <a:r>
            <a:rPr kumimoji="1" lang="en-US" altLang="ja-JP" sz="1300">
              <a:latin typeface="ＭＳ Ｐゴシック"/>
            </a:rPr>
            <a:t>0.3</a:t>
          </a:r>
          <a:r>
            <a:rPr kumimoji="1" lang="ja-JP" altLang="en-US" sz="1300">
              <a:latin typeface="ＭＳ Ｐゴシック"/>
            </a:rPr>
            <a:t>ポイント上昇した。</a:t>
          </a:r>
        </a:p>
        <a:p>
          <a:r>
            <a:rPr kumimoji="1" lang="ja-JP" altLang="en-US" sz="1300">
              <a:latin typeface="ＭＳ Ｐゴシック"/>
            </a:rPr>
            <a:t>　主として、</a:t>
          </a:r>
          <a:r>
            <a:rPr kumimoji="1" lang="ja-JP" altLang="en-US" sz="1300">
              <a:solidFill>
                <a:sysClr val="windowText" lastClr="000000"/>
              </a:solidFill>
              <a:latin typeface="ＭＳ Ｐゴシック"/>
            </a:rPr>
            <a:t>小牧岩倉衛生組合負担金のうち、経常経費充当分が増加したことにより、値</a:t>
          </a:r>
          <a:r>
            <a:rPr kumimoji="1" lang="ja-JP" altLang="en-US" sz="1300">
              <a:latin typeface="ＭＳ Ｐゴシック"/>
            </a:rPr>
            <a:t>が上昇したものである。</a:t>
          </a:r>
        </a:p>
        <a:p>
          <a:r>
            <a:rPr kumimoji="1" lang="ja-JP" altLang="en-US" sz="1300">
              <a:latin typeface="ＭＳ Ｐゴシック"/>
            </a:rPr>
            <a:t>　今後も、縮小や廃止も含めた補助金の適正化を図り、補助費等の抑制に努める。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163576</xdr:rowOff>
    </xdr:to>
    <xdr:cxnSp macro="">
      <xdr:nvCxnSpPr>
        <xdr:cNvPr id="311" name="直線コネクタ 310"/>
        <xdr:cNvCxnSpPr/>
      </xdr:nvCxnSpPr>
      <xdr:spPr>
        <a:xfrm>
          <a:off x="15671800" y="59791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149860</xdr:rowOff>
    </xdr:to>
    <xdr:cxnSp macro="">
      <xdr:nvCxnSpPr>
        <xdr:cNvPr id="314" name="直線コネクタ 313"/>
        <xdr:cNvCxnSpPr/>
      </xdr:nvCxnSpPr>
      <xdr:spPr>
        <a:xfrm>
          <a:off x="14782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5" name="フローチャート :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94996</xdr:rowOff>
    </xdr:to>
    <xdr:cxnSp macro="">
      <xdr:nvCxnSpPr>
        <xdr:cNvPr id="317" name="直線コネクタ 316"/>
        <xdr:cNvCxnSpPr/>
      </xdr:nvCxnSpPr>
      <xdr:spPr>
        <a:xfrm flipV="1">
          <a:off x="13893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131572</xdr:rowOff>
    </xdr:to>
    <xdr:cxnSp macro="">
      <xdr:nvCxnSpPr>
        <xdr:cNvPr id="320" name="直線コネクタ 319"/>
        <xdr:cNvCxnSpPr/>
      </xdr:nvCxnSpPr>
      <xdr:spPr>
        <a:xfrm flipV="1">
          <a:off x="13004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30" name="円/楕円 329"/>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31"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2" name="円/楕円 33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3" name="テキスト ボックス 33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34" name="円/楕円 333"/>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35" name="テキスト ボックス 334"/>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36" name="円/楕円 335"/>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7" name="テキスト ボックス 336"/>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8" name="円/楕円 337"/>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9" name="テキスト ボックス 338"/>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a:t>
          </a:r>
          <a:r>
            <a:rPr kumimoji="1" lang="en-US" altLang="ja-JP" sz="1300">
              <a:latin typeface="ＭＳ Ｐゴシック"/>
            </a:rPr>
            <a:t>5.7</a:t>
          </a:r>
          <a:r>
            <a:rPr kumimoji="1" lang="ja-JP" altLang="en-US" sz="1300">
              <a:latin typeface="ＭＳ Ｐゴシック"/>
            </a:rPr>
            <a:t>ポイント下回り、県平均も</a:t>
          </a:r>
          <a:r>
            <a:rPr kumimoji="1" lang="en-US" altLang="ja-JP" sz="1300">
              <a:latin typeface="ＭＳ Ｐゴシック"/>
            </a:rPr>
            <a:t>2.2</a:t>
          </a:r>
          <a:r>
            <a:rPr kumimoji="1" lang="ja-JP" altLang="en-US" sz="1300">
              <a:latin typeface="ＭＳ Ｐゴシック"/>
            </a:rPr>
            <a:t>ポイント下回っているが、前年度との比較では</a:t>
          </a:r>
          <a:r>
            <a:rPr kumimoji="1" lang="en-US" altLang="ja-JP" sz="1300">
              <a:latin typeface="ＭＳ Ｐゴシック"/>
            </a:rPr>
            <a:t>0.2</a:t>
          </a:r>
          <a:r>
            <a:rPr kumimoji="1" lang="ja-JP" altLang="en-US" sz="1300">
              <a:latin typeface="ＭＳ Ｐゴシック"/>
            </a:rPr>
            <a:t>ポイントの上昇となっている。</a:t>
          </a:r>
        </a:p>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年度は市債の償還が一部完了した影響等で値が改善し、</a:t>
          </a:r>
          <a:r>
            <a:rPr kumimoji="1" lang="en-US" altLang="ja-JP" sz="1300">
              <a:latin typeface="ＭＳ Ｐゴシック"/>
            </a:rPr>
            <a:t>28</a:t>
          </a:r>
          <a:r>
            <a:rPr kumimoji="1" lang="ja-JP" altLang="en-US" sz="1300">
              <a:latin typeface="ＭＳ Ｐゴシック"/>
            </a:rPr>
            <a:t>年は引き続き上昇をわずかに抑えることができた。</a:t>
          </a:r>
        </a:p>
        <a:p>
          <a:r>
            <a:rPr kumimoji="1" lang="ja-JP" altLang="en-US" sz="1300">
              <a:latin typeface="ＭＳ Ｐゴシック"/>
            </a:rPr>
            <a:t>　今後も、計画的な地方債の発行に努める。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73</xdr:row>
      <xdr:rowOff>123190</xdr:rowOff>
    </xdr:to>
    <xdr:cxnSp macro="">
      <xdr:nvCxnSpPr>
        <xdr:cNvPr id="372" name="直線コネクタ 371"/>
        <xdr:cNvCxnSpPr/>
      </xdr:nvCxnSpPr>
      <xdr:spPr>
        <a:xfrm>
          <a:off x="3987800" y="12623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74</xdr:row>
      <xdr:rowOff>157480</xdr:rowOff>
    </xdr:to>
    <xdr:cxnSp macro="">
      <xdr:nvCxnSpPr>
        <xdr:cNvPr id="375" name="直線コネクタ 374"/>
        <xdr:cNvCxnSpPr/>
      </xdr:nvCxnSpPr>
      <xdr:spPr>
        <a:xfrm flipV="1">
          <a:off x="3098800" y="12623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6" name="フローチャート : 判断 375"/>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7" name="テキスト ボックス 376"/>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8890</xdr:rowOff>
    </xdr:to>
    <xdr:cxnSp macro="">
      <xdr:nvCxnSpPr>
        <xdr:cNvPr id="378" name="直線コネクタ 377"/>
        <xdr:cNvCxnSpPr/>
      </xdr:nvCxnSpPr>
      <xdr:spPr>
        <a:xfrm flipV="1">
          <a:off x="2209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24130</xdr:rowOff>
    </xdr:to>
    <xdr:cxnSp macro="">
      <xdr:nvCxnSpPr>
        <xdr:cNvPr id="381" name="直線コネクタ 380"/>
        <xdr:cNvCxnSpPr/>
      </xdr:nvCxnSpPr>
      <xdr:spPr>
        <a:xfrm flipV="1">
          <a:off x="1320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72390</xdr:rowOff>
    </xdr:from>
    <xdr:to>
      <xdr:col>7</xdr:col>
      <xdr:colOff>66675</xdr:colOff>
      <xdr:row>74</xdr:row>
      <xdr:rowOff>2540</xdr:rowOff>
    </xdr:to>
    <xdr:sp macro="" textlink="">
      <xdr:nvSpPr>
        <xdr:cNvPr id="391" name="円/楕円 390"/>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88917</xdr:rowOff>
    </xdr:from>
    <xdr:ext cx="762000" cy="259045"/>
    <xdr:sp macro="" textlink="">
      <xdr:nvSpPr>
        <xdr:cNvPr id="392"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93" name="円/楕円 392"/>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94" name="テキスト ボックス 393"/>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5" name="円/楕円 394"/>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6" name="テキスト ボックス 395"/>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7" name="円/楕円 396"/>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8" name="テキスト ボックス 397"/>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99" name="円/楕円 398"/>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400" name="テキスト ボックス 399"/>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公債費以外に係る経常収支比率は、前年度比で</a:t>
          </a:r>
          <a:r>
            <a:rPr kumimoji="1" lang="en-US" altLang="ja-JP" sz="1300">
              <a:latin typeface="ＭＳ Ｐゴシック"/>
            </a:rPr>
            <a:t>4.2</a:t>
          </a:r>
          <a:r>
            <a:rPr kumimoji="1" lang="ja-JP" altLang="en-US" sz="1300">
              <a:latin typeface="ＭＳ Ｐゴシック"/>
            </a:rPr>
            <a:t>ポイント上昇したが、全国平均、県平均を下回り、類似団体平均とは同程度の値となった。</a:t>
          </a:r>
        </a:p>
        <a:p>
          <a:r>
            <a:rPr kumimoji="1" lang="ja-JP" altLang="en-US" sz="1300">
              <a:latin typeface="ＭＳ Ｐゴシック"/>
            </a:rPr>
            <a:t>　前年度比では、全体的に値が上昇し、特に扶助費、物件費で値が上昇した。一方で人件費、公債費等では値は同程度である。</a:t>
          </a:r>
        </a:p>
        <a:p>
          <a:r>
            <a:rPr kumimoji="1" lang="ja-JP" altLang="en-US" sz="1300">
              <a:latin typeface="ＭＳ Ｐゴシック"/>
            </a:rPr>
            <a:t>　類似団体との比較では、補助費等に係る経常収支比率が低いことが特徴的である。</a:t>
          </a:r>
        </a:p>
        <a:p>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77</xdr:row>
      <xdr:rowOff>5842</xdr:rowOff>
    </xdr:to>
    <xdr:cxnSp macro="">
      <xdr:nvCxnSpPr>
        <xdr:cNvPr id="431" name="直線コネクタ 430"/>
        <xdr:cNvCxnSpPr/>
      </xdr:nvCxnSpPr>
      <xdr:spPr>
        <a:xfrm>
          <a:off x="15671800" y="130154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17272</xdr:rowOff>
    </xdr:to>
    <xdr:cxnSp macro="">
      <xdr:nvCxnSpPr>
        <xdr:cNvPr id="434" name="直線コネクタ 433"/>
        <xdr:cNvCxnSpPr/>
      </xdr:nvCxnSpPr>
      <xdr:spPr>
        <a:xfrm flipV="1">
          <a:off x="14782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5" name="フローチャート : 判断 434"/>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6" name="テキスト ボックス 435"/>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17272</xdr:rowOff>
    </xdr:to>
    <xdr:cxnSp macro="">
      <xdr:nvCxnSpPr>
        <xdr:cNvPr id="437" name="直線コネクタ 436"/>
        <xdr:cNvCxnSpPr/>
      </xdr:nvCxnSpPr>
      <xdr:spPr>
        <a:xfrm>
          <a:off x="13893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75</xdr:row>
      <xdr:rowOff>165863</xdr:rowOff>
    </xdr:to>
    <xdr:cxnSp macro="">
      <xdr:nvCxnSpPr>
        <xdr:cNvPr id="440" name="直線コネクタ 439"/>
        <xdr:cNvCxnSpPr/>
      </xdr:nvCxnSpPr>
      <xdr:spPr>
        <a:xfrm>
          <a:off x="13004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50" name="円/楕円 449"/>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98569</xdr:rowOff>
    </xdr:from>
    <xdr:ext cx="762000" cy="259045"/>
    <xdr:sp macro="" textlink="">
      <xdr:nvSpPr>
        <xdr:cNvPr id="451"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52" name="円/楕円 451"/>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3" name="テキスト ボックス 452"/>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4" name="円/楕円 453"/>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5" name="テキスト ボックス 454"/>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56" name="円/楕円 455"/>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57" name="テキスト ボックス 456"/>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8" name="円/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愛知県岩倉市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27883</xdr:rowOff>
    </xdr:from>
    <xdr:to>
      <xdr:col>4</xdr:col>
      <xdr:colOff>1117600</xdr:colOff>
      <xdr:row>18</xdr:row>
      <xdr:rowOff>33464</xdr:rowOff>
    </xdr:to>
    <xdr:cxnSp macro="">
      <xdr:nvCxnSpPr>
        <xdr:cNvPr id="50" name="直線コネクタ 49"/>
        <xdr:cNvCxnSpPr/>
      </xdr:nvCxnSpPr>
      <xdr:spPr bwMode="auto">
        <a:xfrm flipV="1">
          <a:off x="5003800" y="3161608"/>
          <a:ext cx="6477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33464</xdr:rowOff>
    </xdr:from>
    <xdr:to>
      <xdr:col>4</xdr:col>
      <xdr:colOff>469900</xdr:colOff>
      <xdr:row>18</xdr:row>
      <xdr:rowOff>51257</xdr:rowOff>
    </xdr:to>
    <xdr:cxnSp macro="">
      <xdr:nvCxnSpPr>
        <xdr:cNvPr id="53" name="直線コネクタ 52"/>
        <xdr:cNvCxnSpPr/>
      </xdr:nvCxnSpPr>
      <xdr:spPr bwMode="auto">
        <a:xfrm flipV="1">
          <a:off x="4305300" y="3167189"/>
          <a:ext cx="6985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61779</xdr:rowOff>
    </xdr:from>
    <xdr:to>
      <xdr:col>4</xdr:col>
      <xdr:colOff>520700</xdr:colOff>
      <xdr:row>14</xdr:row>
      <xdr:rowOff>163379</xdr:rowOff>
    </xdr:to>
    <xdr:sp macro="" textlink="">
      <xdr:nvSpPr>
        <xdr:cNvPr id="54" name="フローチャート : 判断 53"/>
        <xdr:cNvSpPr/>
      </xdr:nvSpPr>
      <xdr:spPr bwMode="auto">
        <a:xfrm>
          <a:off x="4953000" y="2509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2106</xdr:rowOff>
    </xdr:from>
    <xdr:ext cx="736600" cy="259045"/>
    <xdr:sp macro="" textlink="">
      <xdr:nvSpPr>
        <xdr:cNvPr id="55" name="テキスト ボックス 54"/>
        <xdr:cNvSpPr txBox="1"/>
      </xdr:nvSpPr>
      <xdr:spPr>
        <a:xfrm>
          <a:off x="4622800" y="227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34341</xdr:rowOff>
    </xdr:from>
    <xdr:to>
      <xdr:col>3</xdr:col>
      <xdr:colOff>904875</xdr:colOff>
      <xdr:row>18</xdr:row>
      <xdr:rowOff>51257</xdr:rowOff>
    </xdr:to>
    <xdr:cxnSp macro="">
      <xdr:nvCxnSpPr>
        <xdr:cNvPr id="56" name="直線コネクタ 55"/>
        <xdr:cNvCxnSpPr/>
      </xdr:nvCxnSpPr>
      <xdr:spPr bwMode="auto">
        <a:xfrm>
          <a:off x="3606800" y="3168066"/>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33464</xdr:rowOff>
    </xdr:from>
    <xdr:to>
      <xdr:col>3</xdr:col>
      <xdr:colOff>206375</xdr:colOff>
      <xdr:row>18</xdr:row>
      <xdr:rowOff>34341</xdr:rowOff>
    </xdr:to>
    <xdr:cxnSp macro="">
      <xdr:nvCxnSpPr>
        <xdr:cNvPr id="59" name="直線コネクタ 58"/>
        <xdr:cNvCxnSpPr/>
      </xdr:nvCxnSpPr>
      <xdr:spPr bwMode="auto">
        <a:xfrm>
          <a:off x="2908300" y="3167189"/>
          <a:ext cx="698500" cy="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148533</xdr:rowOff>
    </xdr:from>
    <xdr:to>
      <xdr:col>5</xdr:col>
      <xdr:colOff>34925</xdr:colOff>
      <xdr:row>18</xdr:row>
      <xdr:rowOff>78683</xdr:rowOff>
    </xdr:to>
    <xdr:sp macro="" textlink="">
      <xdr:nvSpPr>
        <xdr:cNvPr id="69" name="円/楕円 68"/>
        <xdr:cNvSpPr/>
      </xdr:nvSpPr>
      <xdr:spPr bwMode="auto">
        <a:xfrm>
          <a:off x="5600700" y="31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120610</xdr:rowOff>
    </xdr:from>
    <xdr:ext cx="762000" cy="259045"/>
    <xdr:sp macro="" textlink="">
      <xdr:nvSpPr>
        <xdr:cNvPr id="70" name="人口1人当たり決算額の推移該当値テキスト130"/>
        <xdr:cNvSpPr txBox="1"/>
      </xdr:nvSpPr>
      <xdr:spPr>
        <a:xfrm>
          <a:off x="5740400" y="308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154114</xdr:rowOff>
    </xdr:from>
    <xdr:to>
      <xdr:col>4</xdr:col>
      <xdr:colOff>520700</xdr:colOff>
      <xdr:row>18</xdr:row>
      <xdr:rowOff>84264</xdr:rowOff>
    </xdr:to>
    <xdr:sp macro="" textlink="">
      <xdr:nvSpPr>
        <xdr:cNvPr id="71" name="円/楕円 70"/>
        <xdr:cNvSpPr/>
      </xdr:nvSpPr>
      <xdr:spPr bwMode="auto">
        <a:xfrm>
          <a:off x="49530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69042</xdr:rowOff>
    </xdr:from>
    <xdr:ext cx="736600" cy="259045"/>
    <xdr:sp macro="" textlink="">
      <xdr:nvSpPr>
        <xdr:cNvPr id="72" name="テキスト ボックス 71"/>
        <xdr:cNvSpPr txBox="1"/>
      </xdr:nvSpPr>
      <xdr:spPr>
        <a:xfrm>
          <a:off x="4622800" y="320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457</xdr:rowOff>
    </xdr:from>
    <xdr:to>
      <xdr:col>3</xdr:col>
      <xdr:colOff>955675</xdr:colOff>
      <xdr:row>18</xdr:row>
      <xdr:rowOff>102057</xdr:rowOff>
    </xdr:to>
    <xdr:sp macro="" textlink="">
      <xdr:nvSpPr>
        <xdr:cNvPr id="73" name="円/楕円 72"/>
        <xdr:cNvSpPr/>
      </xdr:nvSpPr>
      <xdr:spPr bwMode="auto">
        <a:xfrm>
          <a:off x="4254500" y="3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86834</xdr:rowOff>
    </xdr:from>
    <xdr:ext cx="762000" cy="259045"/>
    <xdr:sp macro="" textlink="">
      <xdr:nvSpPr>
        <xdr:cNvPr id="74" name="テキスト ボックス 73"/>
        <xdr:cNvSpPr txBox="1"/>
      </xdr:nvSpPr>
      <xdr:spPr>
        <a:xfrm>
          <a:off x="3924300" y="3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154991</xdr:rowOff>
    </xdr:from>
    <xdr:to>
      <xdr:col>3</xdr:col>
      <xdr:colOff>257175</xdr:colOff>
      <xdr:row>18</xdr:row>
      <xdr:rowOff>85141</xdr:rowOff>
    </xdr:to>
    <xdr:sp macro="" textlink="">
      <xdr:nvSpPr>
        <xdr:cNvPr id="75" name="円/楕円 74"/>
        <xdr:cNvSpPr/>
      </xdr:nvSpPr>
      <xdr:spPr bwMode="auto">
        <a:xfrm>
          <a:off x="3556000" y="311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69918</xdr:rowOff>
    </xdr:from>
    <xdr:ext cx="762000" cy="259045"/>
    <xdr:sp macro="" textlink="">
      <xdr:nvSpPr>
        <xdr:cNvPr id="76" name="テキスト ボックス 75"/>
        <xdr:cNvSpPr txBox="1"/>
      </xdr:nvSpPr>
      <xdr:spPr>
        <a:xfrm>
          <a:off x="3225800" y="32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154114</xdr:rowOff>
    </xdr:from>
    <xdr:to>
      <xdr:col>2</xdr:col>
      <xdr:colOff>692150</xdr:colOff>
      <xdr:row>18</xdr:row>
      <xdr:rowOff>84264</xdr:rowOff>
    </xdr:to>
    <xdr:sp macro="" textlink="">
      <xdr:nvSpPr>
        <xdr:cNvPr id="77" name="円/楕円 76"/>
        <xdr:cNvSpPr/>
      </xdr:nvSpPr>
      <xdr:spPr bwMode="auto">
        <a:xfrm>
          <a:off x="28575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69042</xdr:rowOff>
    </xdr:from>
    <xdr:ext cx="762000" cy="259045"/>
    <xdr:sp macro="" textlink="">
      <xdr:nvSpPr>
        <xdr:cNvPr id="78" name="テキスト ボックス 77"/>
        <xdr:cNvSpPr txBox="1"/>
      </xdr:nvSpPr>
      <xdr:spPr>
        <a:xfrm>
          <a:off x="2527300" y="32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199672</xdr:rowOff>
    </xdr:from>
    <xdr:to>
      <xdr:col>4</xdr:col>
      <xdr:colOff>1117600</xdr:colOff>
      <xdr:row>37</xdr:row>
      <xdr:rowOff>237299</xdr:rowOff>
    </xdr:to>
    <xdr:cxnSp macro="">
      <xdr:nvCxnSpPr>
        <xdr:cNvPr id="110" name="直線コネクタ 109"/>
        <xdr:cNvCxnSpPr/>
      </xdr:nvCxnSpPr>
      <xdr:spPr bwMode="auto">
        <a:xfrm>
          <a:off x="5003800" y="7324372"/>
          <a:ext cx="647700" cy="3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175966</xdr:rowOff>
    </xdr:from>
    <xdr:to>
      <xdr:col>4</xdr:col>
      <xdr:colOff>469900</xdr:colOff>
      <xdr:row>37</xdr:row>
      <xdr:rowOff>199672</xdr:rowOff>
    </xdr:to>
    <xdr:cxnSp macro="">
      <xdr:nvCxnSpPr>
        <xdr:cNvPr id="113" name="直線コネクタ 112"/>
        <xdr:cNvCxnSpPr/>
      </xdr:nvCxnSpPr>
      <xdr:spPr bwMode="auto">
        <a:xfrm>
          <a:off x="4305300" y="7300666"/>
          <a:ext cx="698500" cy="2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4" name="フローチャート : 判断 113"/>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5" name="テキスト ボックス 114"/>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148420</xdr:rowOff>
    </xdr:from>
    <xdr:to>
      <xdr:col>3</xdr:col>
      <xdr:colOff>904875</xdr:colOff>
      <xdr:row>37</xdr:row>
      <xdr:rowOff>175966</xdr:rowOff>
    </xdr:to>
    <xdr:cxnSp macro="">
      <xdr:nvCxnSpPr>
        <xdr:cNvPr id="116" name="直線コネクタ 115"/>
        <xdr:cNvCxnSpPr/>
      </xdr:nvCxnSpPr>
      <xdr:spPr bwMode="auto">
        <a:xfrm>
          <a:off x="3606800" y="7273120"/>
          <a:ext cx="698500" cy="2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135572</xdr:rowOff>
    </xdr:from>
    <xdr:to>
      <xdr:col>3</xdr:col>
      <xdr:colOff>206375</xdr:colOff>
      <xdr:row>37</xdr:row>
      <xdr:rowOff>148420</xdr:rowOff>
    </xdr:to>
    <xdr:cxnSp macro="">
      <xdr:nvCxnSpPr>
        <xdr:cNvPr id="119" name="直線コネクタ 118"/>
        <xdr:cNvCxnSpPr/>
      </xdr:nvCxnSpPr>
      <xdr:spPr bwMode="auto">
        <a:xfrm>
          <a:off x="2908300" y="7260272"/>
          <a:ext cx="6985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186499</xdr:rowOff>
    </xdr:from>
    <xdr:to>
      <xdr:col>5</xdr:col>
      <xdr:colOff>34925</xdr:colOff>
      <xdr:row>37</xdr:row>
      <xdr:rowOff>288099</xdr:rowOff>
    </xdr:to>
    <xdr:sp macro="" textlink="">
      <xdr:nvSpPr>
        <xdr:cNvPr id="129" name="円/楕円 128"/>
        <xdr:cNvSpPr/>
      </xdr:nvSpPr>
      <xdr:spPr bwMode="auto">
        <a:xfrm>
          <a:off x="56007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158576</xdr:rowOff>
    </xdr:from>
    <xdr:ext cx="762000" cy="259045"/>
    <xdr:sp macro="" textlink="">
      <xdr:nvSpPr>
        <xdr:cNvPr id="130" name="人口1人当たり決算額の推移該当値テキスト445"/>
        <xdr:cNvSpPr txBox="1"/>
      </xdr:nvSpPr>
      <xdr:spPr>
        <a:xfrm>
          <a:off x="5740400" y="728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148872</xdr:rowOff>
    </xdr:from>
    <xdr:to>
      <xdr:col>4</xdr:col>
      <xdr:colOff>520700</xdr:colOff>
      <xdr:row>37</xdr:row>
      <xdr:rowOff>250472</xdr:rowOff>
    </xdr:to>
    <xdr:sp macro="" textlink="">
      <xdr:nvSpPr>
        <xdr:cNvPr id="131" name="円/楕円 130"/>
        <xdr:cNvSpPr/>
      </xdr:nvSpPr>
      <xdr:spPr bwMode="auto">
        <a:xfrm>
          <a:off x="4953000" y="727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235249</xdr:rowOff>
    </xdr:from>
    <xdr:ext cx="736600" cy="259045"/>
    <xdr:sp macro="" textlink="">
      <xdr:nvSpPr>
        <xdr:cNvPr id="132" name="テキスト ボックス 131"/>
        <xdr:cNvSpPr txBox="1"/>
      </xdr:nvSpPr>
      <xdr:spPr>
        <a:xfrm>
          <a:off x="4622800" y="73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125166</xdr:rowOff>
    </xdr:from>
    <xdr:to>
      <xdr:col>3</xdr:col>
      <xdr:colOff>955675</xdr:colOff>
      <xdr:row>37</xdr:row>
      <xdr:rowOff>226766</xdr:rowOff>
    </xdr:to>
    <xdr:sp macro="" textlink="">
      <xdr:nvSpPr>
        <xdr:cNvPr id="133" name="円/楕円 132"/>
        <xdr:cNvSpPr/>
      </xdr:nvSpPr>
      <xdr:spPr bwMode="auto">
        <a:xfrm>
          <a:off x="4254500" y="724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211543</xdr:rowOff>
    </xdr:from>
    <xdr:ext cx="762000" cy="259045"/>
    <xdr:sp macro="" textlink="">
      <xdr:nvSpPr>
        <xdr:cNvPr id="134" name="テキスト ボックス 133"/>
        <xdr:cNvSpPr txBox="1"/>
      </xdr:nvSpPr>
      <xdr:spPr>
        <a:xfrm>
          <a:off x="3924300" y="73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97620</xdr:rowOff>
    </xdr:from>
    <xdr:to>
      <xdr:col>3</xdr:col>
      <xdr:colOff>257175</xdr:colOff>
      <xdr:row>37</xdr:row>
      <xdr:rowOff>199220</xdr:rowOff>
    </xdr:to>
    <xdr:sp macro="" textlink="">
      <xdr:nvSpPr>
        <xdr:cNvPr id="135" name="円/楕円 134"/>
        <xdr:cNvSpPr/>
      </xdr:nvSpPr>
      <xdr:spPr bwMode="auto">
        <a:xfrm>
          <a:off x="3556000" y="722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183997</xdr:rowOff>
    </xdr:from>
    <xdr:ext cx="762000" cy="259045"/>
    <xdr:sp macro="" textlink="">
      <xdr:nvSpPr>
        <xdr:cNvPr id="136" name="テキスト ボックス 135"/>
        <xdr:cNvSpPr txBox="1"/>
      </xdr:nvSpPr>
      <xdr:spPr>
        <a:xfrm>
          <a:off x="3225800" y="73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84772</xdr:rowOff>
    </xdr:from>
    <xdr:to>
      <xdr:col>2</xdr:col>
      <xdr:colOff>692150</xdr:colOff>
      <xdr:row>37</xdr:row>
      <xdr:rowOff>186372</xdr:rowOff>
    </xdr:to>
    <xdr:sp macro="" textlink="">
      <xdr:nvSpPr>
        <xdr:cNvPr id="137" name="円/楕円 136"/>
        <xdr:cNvSpPr/>
      </xdr:nvSpPr>
      <xdr:spPr bwMode="auto">
        <a:xfrm>
          <a:off x="2857500" y="720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171149</xdr:rowOff>
    </xdr:from>
    <xdr:ext cx="762000" cy="259045"/>
    <xdr:sp macro="" textlink="">
      <xdr:nvSpPr>
        <xdr:cNvPr id="138" name="テキスト ボックス 137"/>
        <xdr:cNvSpPr txBox="1"/>
      </xdr:nvSpPr>
      <xdr:spPr>
        <a:xfrm>
          <a:off x="2527300" y="729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120269</xdr:rowOff>
    </xdr:from>
    <xdr:to>
      <xdr:col>6</xdr:col>
      <xdr:colOff>511175</xdr:colOff>
      <xdr:row>36</xdr:row>
      <xdr:rowOff>157485</xdr:rowOff>
    </xdr:to>
    <xdr:cxnSp macro="">
      <xdr:nvCxnSpPr>
        <xdr:cNvPr id="59" name="直線コネクタ 58"/>
        <xdr:cNvCxnSpPr/>
      </xdr:nvCxnSpPr>
      <xdr:spPr>
        <a:xfrm>
          <a:off x="3797300" y="6292469"/>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108016</xdr:rowOff>
    </xdr:from>
    <xdr:to>
      <xdr:col>5</xdr:col>
      <xdr:colOff>358775</xdr:colOff>
      <xdr:row>36</xdr:row>
      <xdr:rowOff>120269</xdr:rowOff>
    </xdr:to>
    <xdr:cxnSp macro="">
      <xdr:nvCxnSpPr>
        <xdr:cNvPr id="62" name="直線コネクタ 61"/>
        <xdr:cNvCxnSpPr/>
      </xdr:nvCxnSpPr>
      <xdr:spPr>
        <a:xfrm>
          <a:off x="2908300" y="6280216"/>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73561</xdr:rowOff>
    </xdr:from>
    <xdr:to>
      <xdr:col>5</xdr:col>
      <xdr:colOff>409575</xdr:colOff>
      <xdr:row>34</xdr:row>
      <xdr:rowOff>3711</xdr:rowOff>
    </xdr:to>
    <xdr:sp macro="" textlink="">
      <xdr:nvSpPr>
        <xdr:cNvPr id="63" name="フローチャート : 判断 62"/>
        <xdr:cNvSpPr/>
      </xdr:nvSpPr>
      <xdr:spPr>
        <a:xfrm>
          <a:off x="3746500" y="57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20238</xdr:rowOff>
    </xdr:from>
    <xdr:ext cx="534377" cy="259045"/>
    <xdr:sp macro="" textlink="">
      <xdr:nvSpPr>
        <xdr:cNvPr id="64" name="テキスト ボックス 63"/>
        <xdr:cNvSpPr txBox="1"/>
      </xdr:nvSpPr>
      <xdr:spPr>
        <a:xfrm>
          <a:off x="3530111" y="55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86276</xdr:rowOff>
    </xdr:from>
    <xdr:to>
      <xdr:col>4</xdr:col>
      <xdr:colOff>155575</xdr:colOff>
      <xdr:row>36</xdr:row>
      <xdr:rowOff>108016</xdr:rowOff>
    </xdr:to>
    <xdr:cxnSp macro="">
      <xdr:nvCxnSpPr>
        <xdr:cNvPr id="65" name="直線コネクタ 64"/>
        <xdr:cNvCxnSpPr/>
      </xdr:nvCxnSpPr>
      <xdr:spPr>
        <a:xfrm>
          <a:off x="2019300" y="6258476"/>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86276</xdr:rowOff>
    </xdr:from>
    <xdr:to>
      <xdr:col>2</xdr:col>
      <xdr:colOff>638175</xdr:colOff>
      <xdr:row>36</xdr:row>
      <xdr:rowOff>93432</xdr:rowOff>
    </xdr:to>
    <xdr:cxnSp macro="">
      <xdr:nvCxnSpPr>
        <xdr:cNvPr id="68" name="直線コネクタ 67"/>
        <xdr:cNvCxnSpPr/>
      </xdr:nvCxnSpPr>
      <xdr:spPr>
        <a:xfrm flipV="1">
          <a:off x="1130300" y="6258476"/>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106685</xdr:rowOff>
    </xdr:from>
    <xdr:to>
      <xdr:col>6</xdr:col>
      <xdr:colOff>561975</xdr:colOff>
      <xdr:row>37</xdr:row>
      <xdr:rowOff>36835</xdr:rowOff>
    </xdr:to>
    <xdr:sp macro="" textlink="">
      <xdr:nvSpPr>
        <xdr:cNvPr id="78" name="円/楕円 77"/>
        <xdr:cNvSpPr/>
      </xdr:nvSpPr>
      <xdr:spPr>
        <a:xfrm>
          <a:off x="4584700" y="62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85112</xdr:rowOff>
    </xdr:from>
    <xdr:ext cx="534377" cy="259045"/>
    <xdr:sp macro="" textlink="">
      <xdr:nvSpPr>
        <xdr:cNvPr id="79" name="人件費該当値テキスト"/>
        <xdr:cNvSpPr txBox="1"/>
      </xdr:nvSpPr>
      <xdr:spPr>
        <a:xfrm>
          <a:off x="4686300" y="62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69469</xdr:rowOff>
    </xdr:from>
    <xdr:to>
      <xdr:col>5</xdr:col>
      <xdr:colOff>409575</xdr:colOff>
      <xdr:row>36</xdr:row>
      <xdr:rowOff>171069</xdr:rowOff>
    </xdr:to>
    <xdr:sp macro="" textlink="">
      <xdr:nvSpPr>
        <xdr:cNvPr id="80" name="円/楕円 79"/>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162196</xdr:rowOff>
    </xdr:from>
    <xdr:ext cx="534377" cy="259045"/>
    <xdr:sp macro="" textlink="">
      <xdr:nvSpPr>
        <xdr:cNvPr id="81" name="テキスト ボックス 80"/>
        <xdr:cNvSpPr txBox="1"/>
      </xdr:nvSpPr>
      <xdr:spPr>
        <a:xfrm>
          <a:off x="3530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57216</xdr:rowOff>
    </xdr:from>
    <xdr:to>
      <xdr:col>4</xdr:col>
      <xdr:colOff>206375</xdr:colOff>
      <xdr:row>36</xdr:row>
      <xdr:rowOff>158816</xdr:rowOff>
    </xdr:to>
    <xdr:sp macro="" textlink="">
      <xdr:nvSpPr>
        <xdr:cNvPr id="82" name="円/楕円 81"/>
        <xdr:cNvSpPr/>
      </xdr:nvSpPr>
      <xdr:spPr>
        <a:xfrm>
          <a:off x="2857500" y="62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149943</xdr:rowOff>
    </xdr:from>
    <xdr:ext cx="534377" cy="259045"/>
    <xdr:sp macro="" textlink="">
      <xdr:nvSpPr>
        <xdr:cNvPr id="83" name="テキスト ボックス 82"/>
        <xdr:cNvSpPr txBox="1"/>
      </xdr:nvSpPr>
      <xdr:spPr>
        <a:xfrm>
          <a:off x="2641111" y="63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35476</xdr:rowOff>
    </xdr:from>
    <xdr:to>
      <xdr:col>3</xdr:col>
      <xdr:colOff>3175</xdr:colOff>
      <xdr:row>36</xdr:row>
      <xdr:rowOff>137076</xdr:rowOff>
    </xdr:to>
    <xdr:sp macro="" textlink="">
      <xdr:nvSpPr>
        <xdr:cNvPr id="84" name="円/楕円 83"/>
        <xdr:cNvSpPr/>
      </xdr:nvSpPr>
      <xdr:spPr>
        <a:xfrm>
          <a:off x="1968500" y="62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128203</xdr:rowOff>
    </xdr:from>
    <xdr:ext cx="534377" cy="259045"/>
    <xdr:sp macro="" textlink="">
      <xdr:nvSpPr>
        <xdr:cNvPr id="85" name="テキスト ボックス 84"/>
        <xdr:cNvSpPr txBox="1"/>
      </xdr:nvSpPr>
      <xdr:spPr>
        <a:xfrm>
          <a:off x="1752111" y="63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42632</xdr:rowOff>
    </xdr:from>
    <xdr:to>
      <xdr:col>1</xdr:col>
      <xdr:colOff>485775</xdr:colOff>
      <xdr:row>36</xdr:row>
      <xdr:rowOff>144232</xdr:rowOff>
    </xdr:to>
    <xdr:sp macro="" textlink="">
      <xdr:nvSpPr>
        <xdr:cNvPr id="86" name="円/楕円 85"/>
        <xdr:cNvSpPr/>
      </xdr:nvSpPr>
      <xdr:spPr>
        <a:xfrm>
          <a:off x="1079500" y="62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135359</xdr:rowOff>
    </xdr:from>
    <xdr:ext cx="534377" cy="259045"/>
    <xdr:sp macro="" textlink="">
      <xdr:nvSpPr>
        <xdr:cNvPr id="87" name="テキスト ボックス 86"/>
        <xdr:cNvSpPr txBox="1"/>
      </xdr:nvSpPr>
      <xdr:spPr>
        <a:xfrm>
          <a:off x="863111" y="63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46229</xdr:rowOff>
    </xdr:from>
    <xdr:to>
      <xdr:col>6</xdr:col>
      <xdr:colOff>511175</xdr:colOff>
      <xdr:row>58</xdr:row>
      <xdr:rowOff>59850</xdr:rowOff>
    </xdr:to>
    <xdr:cxnSp macro="">
      <xdr:nvCxnSpPr>
        <xdr:cNvPr id="116" name="直線コネクタ 115"/>
        <xdr:cNvCxnSpPr/>
      </xdr:nvCxnSpPr>
      <xdr:spPr>
        <a:xfrm flipV="1">
          <a:off x="3797300" y="9990329"/>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59850</xdr:rowOff>
    </xdr:from>
    <xdr:to>
      <xdr:col>5</xdr:col>
      <xdr:colOff>358775</xdr:colOff>
      <xdr:row>58</xdr:row>
      <xdr:rowOff>63325</xdr:rowOff>
    </xdr:to>
    <xdr:cxnSp macro="">
      <xdr:nvCxnSpPr>
        <xdr:cNvPr id="119" name="直線コネクタ 118"/>
        <xdr:cNvCxnSpPr/>
      </xdr:nvCxnSpPr>
      <xdr:spPr>
        <a:xfrm flipV="1">
          <a:off x="2908300" y="1000395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96093</xdr:rowOff>
    </xdr:from>
    <xdr:to>
      <xdr:col>5</xdr:col>
      <xdr:colOff>409575</xdr:colOff>
      <xdr:row>58</xdr:row>
      <xdr:rowOff>26243</xdr:rowOff>
    </xdr:to>
    <xdr:sp macro="" textlink="">
      <xdr:nvSpPr>
        <xdr:cNvPr id="120" name="フローチャート : 判断 119"/>
        <xdr:cNvSpPr/>
      </xdr:nvSpPr>
      <xdr:spPr>
        <a:xfrm>
          <a:off x="3746500" y="986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42770</xdr:rowOff>
    </xdr:from>
    <xdr:ext cx="534377" cy="259045"/>
    <xdr:sp macro="" textlink="">
      <xdr:nvSpPr>
        <xdr:cNvPr id="121" name="テキスト ボックス 120"/>
        <xdr:cNvSpPr txBox="1"/>
      </xdr:nvSpPr>
      <xdr:spPr>
        <a:xfrm>
          <a:off x="3530111" y="96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63325</xdr:rowOff>
    </xdr:from>
    <xdr:to>
      <xdr:col>4</xdr:col>
      <xdr:colOff>155575</xdr:colOff>
      <xdr:row>58</xdr:row>
      <xdr:rowOff>73113</xdr:rowOff>
    </xdr:to>
    <xdr:cxnSp macro="">
      <xdr:nvCxnSpPr>
        <xdr:cNvPr id="122" name="直線コネクタ 121"/>
        <xdr:cNvCxnSpPr/>
      </xdr:nvCxnSpPr>
      <xdr:spPr>
        <a:xfrm flipV="1">
          <a:off x="2019300" y="10007425"/>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67870</xdr:rowOff>
    </xdr:from>
    <xdr:to>
      <xdr:col>2</xdr:col>
      <xdr:colOff>638175</xdr:colOff>
      <xdr:row>58</xdr:row>
      <xdr:rowOff>73113</xdr:rowOff>
    </xdr:to>
    <xdr:cxnSp macro="">
      <xdr:nvCxnSpPr>
        <xdr:cNvPr id="125" name="直線コネクタ 124"/>
        <xdr:cNvCxnSpPr/>
      </xdr:nvCxnSpPr>
      <xdr:spPr>
        <a:xfrm>
          <a:off x="1130300" y="10011970"/>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166879</xdr:rowOff>
    </xdr:from>
    <xdr:to>
      <xdr:col>6</xdr:col>
      <xdr:colOff>561975</xdr:colOff>
      <xdr:row>58</xdr:row>
      <xdr:rowOff>97029</xdr:rowOff>
    </xdr:to>
    <xdr:sp macro="" textlink="">
      <xdr:nvSpPr>
        <xdr:cNvPr id="135" name="円/楕円 134"/>
        <xdr:cNvSpPr/>
      </xdr:nvSpPr>
      <xdr:spPr>
        <a:xfrm>
          <a:off x="45847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81806</xdr:rowOff>
    </xdr:from>
    <xdr:ext cx="534377" cy="259045"/>
    <xdr:sp macro="" textlink="">
      <xdr:nvSpPr>
        <xdr:cNvPr id="136" name="物件費該当値テキスト"/>
        <xdr:cNvSpPr txBox="1"/>
      </xdr:nvSpPr>
      <xdr:spPr>
        <a:xfrm>
          <a:off x="4686300" y="98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9050</xdr:rowOff>
    </xdr:from>
    <xdr:to>
      <xdr:col>5</xdr:col>
      <xdr:colOff>409575</xdr:colOff>
      <xdr:row>58</xdr:row>
      <xdr:rowOff>110650</xdr:rowOff>
    </xdr:to>
    <xdr:sp macro="" textlink="">
      <xdr:nvSpPr>
        <xdr:cNvPr id="137" name="円/楕円 136"/>
        <xdr:cNvSpPr/>
      </xdr:nvSpPr>
      <xdr:spPr>
        <a:xfrm>
          <a:off x="3746500" y="99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101777</xdr:rowOff>
    </xdr:from>
    <xdr:ext cx="534377" cy="259045"/>
    <xdr:sp macro="" textlink="">
      <xdr:nvSpPr>
        <xdr:cNvPr id="138" name="テキスト ボックス 137"/>
        <xdr:cNvSpPr txBox="1"/>
      </xdr:nvSpPr>
      <xdr:spPr>
        <a:xfrm>
          <a:off x="3530111" y="100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12525</xdr:rowOff>
    </xdr:from>
    <xdr:to>
      <xdr:col>4</xdr:col>
      <xdr:colOff>206375</xdr:colOff>
      <xdr:row>58</xdr:row>
      <xdr:rowOff>114125</xdr:rowOff>
    </xdr:to>
    <xdr:sp macro="" textlink="">
      <xdr:nvSpPr>
        <xdr:cNvPr id="139" name="円/楕円 138"/>
        <xdr:cNvSpPr/>
      </xdr:nvSpPr>
      <xdr:spPr>
        <a:xfrm>
          <a:off x="2857500" y="99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105252</xdr:rowOff>
    </xdr:from>
    <xdr:ext cx="534377" cy="259045"/>
    <xdr:sp macro="" textlink="">
      <xdr:nvSpPr>
        <xdr:cNvPr id="140" name="テキスト ボックス 139"/>
        <xdr:cNvSpPr txBox="1"/>
      </xdr:nvSpPr>
      <xdr:spPr>
        <a:xfrm>
          <a:off x="2641111" y="100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22313</xdr:rowOff>
    </xdr:from>
    <xdr:to>
      <xdr:col>3</xdr:col>
      <xdr:colOff>3175</xdr:colOff>
      <xdr:row>58</xdr:row>
      <xdr:rowOff>123913</xdr:rowOff>
    </xdr:to>
    <xdr:sp macro="" textlink="">
      <xdr:nvSpPr>
        <xdr:cNvPr id="141" name="円/楕円 140"/>
        <xdr:cNvSpPr/>
      </xdr:nvSpPr>
      <xdr:spPr>
        <a:xfrm>
          <a:off x="19685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115040</xdr:rowOff>
    </xdr:from>
    <xdr:ext cx="534377" cy="259045"/>
    <xdr:sp macro="" textlink="">
      <xdr:nvSpPr>
        <xdr:cNvPr id="142" name="テキスト ボックス 141"/>
        <xdr:cNvSpPr txBox="1"/>
      </xdr:nvSpPr>
      <xdr:spPr>
        <a:xfrm>
          <a:off x="1752111" y="100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17070</xdr:rowOff>
    </xdr:from>
    <xdr:to>
      <xdr:col>1</xdr:col>
      <xdr:colOff>485775</xdr:colOff>
      <xdr:row>58</xdr:row>
      <xdr:rowOff>118670</xdr:rowOff>
    </xdr:to>
    <xdr:sp macro="" textlink="">
      <xdr:nvSpPr>
        <xdr:cNvPr id="143" name="円/楕円 142"/>
        <xdr:cNvSpPr/>
      </xdr:nvSpPr>
      <xdr:spPr>
        <a:xfrm>
          <a:off x="1079500" y="9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109797</xdr:rowOff>
    </xdr:from>
    <xdr:ext cx="534377" cy="259045"/>
    <xdr:sp macro="" textlink="">
      <xdr:nvSpPr>
        <xdr:cNvPr id="144" name="テキスト ボックス 143"/>
        <xdr:cNvSpPr txBox="1"/>
      </xdr:nvSpPr>
      <xdr:spPr>
        <a:xfrm>
          <a:off x="863111" y="100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56299</xdr:rowOff>
    </xdr:from>
    <xdr:to>
      <xdr:col>6</xdr:col>
      <xdr:colOff>511175</xdr:colOff>
      <xdr:row>78</xdr:row>
      <xdr:rowOff>60567</xdr:rowOff>
    </xdr:to>
    <xdr:cxnSp macro="">
      <xdr:nvCxnSpPr>
        <xdr:cNvPr id="173" name="直線コネクタ 172"/>
        <xdr:cNvCxnSpPr/>
      </xdr:nvCxnSpPr>
      <xdr:spPr>
        <a:xfrm flipV="1">
          <a:off x="3797300" y="13429399"/>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40945</xdr:rowOff>
    </xdr:from>
    <xdr:to>
      <xdr:col>5</xdr:col>
      <xdr:colOff>358775</xdr:colOff>
      <xdr:row>78</xdr:row>
      <xdr:rowOff>60567</xdr:rowOff>
    </xdr:to>
    <xdr:cxnSp macro="">
      <xdr:nvCxnSpPr>
        <xdr:cNvPr id="176" name="直線コネクタ 175"/>
        <xdr:cNvCxnSpPr/>
      </xdr:nvCxnSpPr>
      <xdr:spPr>
        <a:xfrm>
          <a:off x="2908300" y="13414045"/>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115684</xdr:rowOff>
    </xdr:from>
    <xdr:to>
      <xdr:col>5</xdr:col>
      <xdr:colOff>409575</xdr:colOff>
      <xdr:row>78</xdr:row>
      <xdr:rowOff>45834</xdr:rowOff>
    </xdr:to>
    <xdr:sp macro="" textlink="">
      <xdr:nvSpPr>
        <xdr:cNvPr id="177" name="フローチャート : 判断 176"/>
        <xdr:cNvSpPr/>
      </xdr:nvSpPr>
      <xdr:spPr>
        <a:xfrm>
          <a:off x="3746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62361</xdr:rowOff>
    </xdr:from>
    <xdr:ext cx="469744" cy="259045"/>
    <xdr:sp macro="" textlink="">
      <xdr:nvSpPr>
        <xdr:cNvPr id="178" name="テキスト ボックス 177"/>
        <xdr:cNvSpPr txBox="1"/>
      </xdr:nvSpPr>
      <xdr:spPr>
        <a:xfrm>
          <a:off x="3562427"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34049</xdr:rowOff>
    </xdr:from>
    <xdr:to>
      <xdr:col>4</xdr:col>
      <xdr:colOff>155575</xdr:colOff>
      <xdr:row>78</xdr:row>
      <xdr:rowOff>40945</xdr:rowOff>
    </xdr:to>
    <xdr:cxnSp macro="">
      <xdr:nvCxnSpPr>
        <xdr:cNvPr id="179" name="直線コネクタ 178"/>
        <xdr:cNvCxnSpPr/>
      </xdr:nvCxnSpPr>
      <xdr:spPr>
        <a:xfrm>
          <a:off x="2019300" y="1340714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29211</xdr:rowOff>
    </xdr:from>
    <xdr:to>
      <xdr:col>2</xdr:col>
      <xdr:colOff>638175</xdr:colOff>
      <xdr:row>78</xdr:row>
      <xdr:rowOff>34049</xdr:rowOff>
    </xdr:to>
    <xdr:cxnSp macro="">
      <xdr:nvCxnSpPr>
        <xdr:cNvPr id="182" name="直線コネクタ 181"/>
        <xdr:cNvCxnSpPr/>
      </xdr:nvCxnSpPr>
      <xdr:spPr>
        <a:xfrm>
          <a:off x="1130300" y="1340231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5499</xdr:rowOff>
    </xdr:from>
    <xdr:to>
      <xdr:col>6</xdr:col>
      <xdr:colOff>561975</xdr:colOff>
      <xdr:row>78</xdr:row>
      <xdr:rowOff>107099</xdr:rowOff>
    </xdr:to>
    <xdr:sp macro="" textlink="">
      <xdr:nvSpPr>
        <xdr:cNvPr id="192" name="円/楕円 191"/>
        <xdr:cNvSpPr/>
      </xdr:nvSpPr>
      <xdr:spPr>
        <a:xfrm>
          <a:off x="45847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155376</xdr:rowOff>
    </xdr:from>
    <xdr:ext cx="469744" cy="259045"/>
    <xdr:sp macro="" textlink="">
      <xdr:nvSpPr>
        <xdr:cNvPr id="193" name="維持補修費該当値テキスト"/>
        <xdr:cNvSpPr txBox="1"/>
      </xdr:nvSpPr>
      <xdr:spPr>
        <a:xfrm>
          <a:off x="4686300" y="133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9767</xdr:rowOff>
    </xdr:from>
    <xdr:to>
      <xdr:col>5</xdr:col>
      <xdr:colOff>409575</xdr:colOff>
      <xdr:row>78</xdr:row>
      <xdr:rowOff>111367</xdr:rowOff>
    </xdr:to>
    <xdr:sp macro="" textlink="">
      <xdr:nvSpPr>
        <xdr:cNvPr id="194" name="円/楕円 193"/>
        <xdr:cNvSpPr/>
      </xdr:nvSpPr>
      <xdr:spPr>
        <a:xfrm>
          <a:off x="3746500" y="133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102494</xdr:rowOff>
    </xdr:from>
    <xdr:ext cx="469744" cy="259045"/>
    <xdr:sp macro="" textlink="">
      <xdr:nvSpPr>
        <xdr:cNvPr id="195" name="テキスト ボックス 194"/>
        <xdr:cNvSpPr txBox="1"/>
      </xdr:nvSpPr>
      <xdr:spPr>
        <a:xfrm>
          <a:off x="3562427"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161595</xdr:rowOff>
    </xdr:from>
    <xdr:to>
      <xdr:col>4</xdr:col>
      <xdr:colOff>206375</xdr:colOff>
      <xdr:row>78</xdr:row>
      <xdr:rowOff>91745</xdr:rowOff>
    </xdr:to>
    <xdr:sp macro="" textlink="">
      <xdr:nvSpPr>
        <xdr:cNvPr id="196" name="円/楕円 195"/>
        <xdr:cNvSpPr/>
      </xdr:nvSpPr>
      <xdr:spPr>
        <a:xfrm>
          <a:off x="2857500" y="133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82872</xdr:rowOff>
    </xdr:from>
    <xdr:ext cx="469744" cy="259045"/>
    <xdr:sp macro="" textlink="">
      <xdr:nvSpPr>
        <xdr:cNvPr id="197" name="テキスト ボックス 196"/>
        <xdr:cNvSpPr txBox="1"/>
      </xdr:nvSpPr>
      <xdr:spPr>
        <a:xfrm>
          <a:off x="2673427" y="134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154699</xdr:rowOff>
    </xdr:from>
    <xdr:to>
      <xdr:col>3</xdr:col>
      <xdr:colOff>3175</xdr:colOff>
      <xdr:row>78</xdr:row>
      <xdr:rowOff>84849</xdr:rowOff>
    </xdr:to>
    <xdr:sp macro="" textlink="">
      <xdr:nvSpPr>
        <xdr:cNvPr id="198" name="円/楕円 197"/>
        <xdr:cNvSpPr/>
      </xdr:nvSpPr>
      <xdr:spPr>
        <a:xfrm>
          <a:off x="1968500" y="133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75976</xdr:rowOff>
    </xdr:from>
    <xdr:ext cx="469744" cy="259045"/>
    <xdr:sp macro="" textlink="">
      <xdr:nvSpPr>
        <xdr:cNvPr id="199" name="テキスト ボックス 198"/>
        <xdr:cNvSpPr txBox="1"/>
      </xdr:nvSpPr>
      <xdr:spPr>
        <a:xfrm>
          <a:off x="1784427" y="134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149861</xdr:rowOff>
    </xdr:from>
    <xdr:to>
      <xdr:col>1</xdr:col>
      <xdr:colOff>485775</xdr:colOff>
      <xdr:row>78</xdr:row>
      <xdr:rowOff>80011</xdr:rowOff>
    </xdr:to>
    <xdr:sp macro="" textlink="">
      <xdr:nvSpPr>
        <xdr:cNvPr id="200" name="円/楕円 199"/>
        <xdr:cNvSpPr/>
      </xdr:nvSpPr>
      <xdr:spPr>
        <a:xfrm>
          <a:off x="1079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71138</xdr:rowOff>
    </xdr:from>
    <xdr:ext cx="469744" cy="259045"/>
    <xdr:sp macro="" textlink="">
      <xdr:nvSpPr>
        <xdr:cNvPr id="201" name="テキスト ボックス 200"/>
        <xdr:cNvSpPr txBox="1"/>
      </xdr:nvSpPr>
      <xdr:spPr>
        <a:xfrm>
          <a:off x="895427"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93314</xdr:rowOff>
    </xdr:from>
    <xdr:to>
      <xdr:col>6</xdr:col>
      <xdr:colOff>511175</xdr:colOff>
      <xdr:row>95</xdr:row>
      <xdr:rowOff>170504</xdr:rowOff>
    </xdr:to>
    <xdr:cxnSp macro="">
      <xdr:nvCxnSpPr>
        <xdr:cNvPr id="231" name="直線コネクタ 230"/>
        <xdr:cNvCxnSpPr/>
      </xdr:nvCxnSpPr>
      <xdr:spPr>
        <a:xfrm flipV="1">
          <a:off x="3797300" y="16381064"/>
          <a:ext cx="8382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170504</xdr:rowOff>
    </xdr:from>
    <xdr:to>
      <xdr:col>5</xdr:col>
      <xdr:colOff>358775</xdr:colOff>
      <xdr:row>96</xdr:row>
      <xdr:rowOff>31686</xdr:rowOff>
    </xdr:to>
    <xdr:cxnSp macro="">
      <xdr:nvCxnSpPr>
        <xdr:cNvPr id="234" name="直線コネクタ 233"/>
        <xdr:cNvCxnSpPr/>
      </xdr:nvCxnSpPr>
      <xdr:spPr>
        <a:xfrm flipV="1">
          <a:off x="2908300" y="16458254"/>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124580</xdr:rowOff>
    </xdr:from>
    <xdr:to>
      <xdr:col>5</xdr:col>
      <xdr:colOff>409575</xdr:colOff>
      <xdr:row>92</xdr:row>
      <xdr:rowOff>54730</xdr:rowOff>
    </xdr:to>
    <xdr:sp macro="" textlink="">
      <xdr:nvSpPr>
        <xdr:cNvPr id="235" name="フローチャート : 判断 234"/>
        <xdr:cNvSpPr/>
      </xdr:nvSpPr>
      <xdr:spPr>
        <a:xfrm>
          <a:off x="3746500" y="15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71257</xdr:rowOff>
    </xdr:from>
    <xdr:ext cx="599010" cy="259045"/>
    <xdr:sp macro="" textlink="">
      <xdr:nvSpPr>
        <xdr:cNvPr id="236" name="テキスト ボックス 235"/>
        <xdr:cNvSpPr txBox="1"/>
      </xdr:nvSpPr>
      <xdr:spPr>
        <a:xfrm>
          <a:off x="3497794" y="15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31686</xdr:rowOff>
    </xdr:from>
    <xdr:to>
      <xdr:col>4</xdr:col>
      <xdr:colOff>155575</xdr:colOff>
      <xdr:row>96</xdr:row>
      <xdr:rowOff>147529</xdr:rowOff>
    </xdr:to>
    <xdr:cxnSp macro="">
      <xdr:nvCxnSpPr>
        <xdr:cNvPr id="237" name="直線コネクタ 236"/>
        <xdr:cNvCxnSpPr/>
      </xdr:nvCxnSpPr>
      <xdr:spPr>
        <a:xfrm flipV="1">
          <a:off x="2019300" y="16490886"/>
          <a:ext cx="889000" cy="1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147529</xdr:rowOff>
    </xdr:from>
    <xdr:to>
      <xdr:col>2</xdr:col>
      <xdr:colOff>638175</xdr:colOff>
      <xdr:row>96</xdr:row>
      <xdr:rowOff>167590</xdr:rowOff>
    </xdr:to>
    <xdr:cxnSp macro="">
      <xdr:nvCxnSpPr>
        <xdr:cNvPr id="240" name="直線コネクタ 239"/>
        <xdr:cNvCxnSpPr/>
      </xdr:nvCxnSpPr>
      <xdr:spPr>
        <a:xfrm flipV="1">
          <a:off x="1130300" y="16606729"/>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42514</xdr:rowOff>
    </xdr:from>
    <xdr:to>
      <xdr:col>6</xdr:col>
      <xdr:colOff>561975</xdr:colOff>
      <xdr:row>95</xdr:row>
      <xdr:rowOff>144114</xdr:rowOff>
    </xdr:to>
    <xdr:sp macro="" textlink="">
      <xdr:nvSpPr>
        <xdr:cNvPr id="250" name="円/楕円 249"/>
        <xdr:cNvSpPr/>
      </xdr:nvSpPr>
      <xdr:spPr>
        <a:xfrm>
          <a:off x="45847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20941</xdr:rowOff>
    </xdr:from>
    <xdr:ext cx="534377" cy="259045"/>
    <xdr:sp macro="" textlink="">
      <xdr:nvSpPr>
        <xdr:cNvPr id="251" name="扶助費該当値テキスト"/>
        <xdr:cNvSpPr txBox="1"/>
      </xdr:nvSpPr>
      <xdr:spPr>
        <a:xfrm>
          <a:off x="4686300" y="163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119704</xdr:rowOff>
    </xdr:from>
    <xdr:to>
      <xdr:col>5</xdr:col>
      <xdr:colOff>409575</xdr:colOff>
      <xdr:row>96</xdr:row>
      <xdr:rowOff>49854</xdr:rowOff>
    </xdr:to>
    <xdr:sp macro="" textlink="">
      <xdr:nvSpPr>
        <xdr:cNvPr id="252" name="円/楕円 251"/>
        <xdr:cNvSpPr/>
      </xdr:nvSpPr>
      <xdr:spPr>
        <a:xfrm>
          <a:off x="3746500" y="16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40981</xdr:rowOff>
    </xdr:from>
    <xdr:ext cx="534377" cy="259045"/>
    <xdr:sp macro="" textlink="">
      <xdr:nvSpPr>
        <xdr:cNvPr id="253" name="テキスト ボックス 252"/>
        <xdr:cNvSpPr txBox="1"/>
      </xdr:nvSpPr>
      <xdr:spPr>
        <a:xfrm>
          <a:off x="3530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152336</xdr:rowOff>
    </xdr:from>
    <xdr:to>
      <xdr:col>4</xdr:col>
      <xdr:colOff>206375</xdr:colOff>
      <xdr:row>96</xdr:row>
      <xdr:rowOff>82486</xdr:rowOff>
    </xdr:to>
    <xdr:sp macro="" textlink="">
      <xdr:nvSpPr>
        <xdr:cNvPr id="254" name="円/楕円 253"/>
        <xdr:cNvSpPr/>
      </xdr:nvSpPr>
      <xdr:spPr>
        <a:xfrm>
          <a:off x="2857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73613</xdr:rowOff>
    </xdr:from>
    <xdr:ext cx="534377" cy="259045"/>
    <xdr:sp macro="" textlink="">
      <xdr:nvSpPr>
        <xdr:cNvPr id="255" name="テキスト ボックス 254"/>
        <xdr:cNvSpPr txBox="1"/>
      </xdr:nvSpPr>
      <xdr:spPr>
        <a:xfrm>
          <a:off x="2641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96729</xdr:rowOff>
    </xdr:from>
    <xdr:to>
      <xdr:col>3</xdr:col>
      <xdr:colOff>3175</xdr:colOff>
      <xdr:row>97</xdr:row>
      <xdr:rowOff>26879</xdr:rowOff>
    </xdr:to>
    <xdr:sp macro="" textlink="">
      <xdr:nvSpPr>
        <xdr:cNvPr id="256" name="円/楕円 255"/>
        <xdr:cNvSpPr/>
      </xdr:nvSpPr>
      <xdr:spPr>
        <a:xfrm>
          <a:off x="1968500" y="165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18006</xdr:rowOff>
    </xdr:from>
    <xdr:ext cx="534377" cy="259045"/>
    <xdr:sp macro="" textlink="">
      <xdr:nvSpPr>
        <xdr:cNvPr id="257" name="テキスト ボックス 256"/>
        <xdr:cNvSpPr txBox="1"/>
      </xdr:nvSpPr>
      <xdr:spPr>
        <a:xfrm>
          <a:off x="1752111" y="166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116790</xdr:rowOff>
    </xdr:from>
    <xdr:to>
      <xdr:col>1</xdr:col>
      <xdr:colOff>485775</xdr:colOff>
      <xdr:row>97</xdr:row>
      <xdr:rowOff>46940</xdr:rowOff>
    </xdr:to>
    <xdr:sp macro="" textlink="">
      <xdr:nvSpPr>
        <xdr:cNvPr id="258" name="円/楕円 257"/>
        <xdr:cNvSpPr/>
      </xdr:nvSpPr>
      <xdr:spPr>
        <a:xfrm>
          <a:off x="1079500" y="1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38067</xdr:rowOff>
    </xdr:from>
    <xdr:ext cx="534377" cy="259045"/>
    <xdr:sp macro="" textlink="">
      <xdr:nvSpPr>
        <xdr:cNvPr id="259" name="テキスト ボックス 258"/>
        <xdr:cNvSpPr txBox="1"/>
      </xdr:nvSpPr>
      <xdr:spPr>
        <a:xfrm>
          <a:off x="863111" y="166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78958</xdr:rowOff>
    </xdr:from>
    <xdr:to>
      <xdr:col>15</xdr:col>
      <xdr:colOff>180975</xdr:colOff>
      <xdr:row>38</xdr:row>
      <xdr:rowOff>86882</xdr:rowOff>
    </xdr:to>
    <xdr:cxnSp macro="">
      <xdr:nvCxnSpPr>
        <xdr:cNvPr id="290" name="直線コネクタ 289"/>
        <xdr:cNvCxnSpPr/>
      </xdr:nvCxnSpPr>
      <xdr:spPr>
        <a:xfrm>
          <a:off x="9639300" y="6594058"/>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50895</xdr:rowOff>
    </xdr:from>
    <xdr:to>
      <xdr:col>14</xdr:col>
      <xdr:colOff>28575</xdr:colOff>
      <xdr:row>38</xdr:row>
      <xdr:rowOff>78958</xdr:rowOff>
    </xdr:to>
    <xdr:cxnSp macro="">
      <xdr:nvCxnSpPr>
        <xdr:cNvPr id="293" name="直線コネクタ 292"/>
        <xdr:cNvCxnSpPr/>
      </xdr:nvCxnSpPr>
      <xdr:spPr>
        <a:xfrm>
          <a:off x="8750300" y="6565995"/>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98338</xdr:rowOff>
    </xdr:from>
    <xdr:to>
      <xdr:col>14</xdr:col>
      <xdr:colOff>79375</xdr:colOff>
      <xdr:row>36</xdr:row>
      <xdr:rowOff>28488</xdr:rowOff>
    </xdr:to>
    <xdr:sp macro="" textlink="">
      <xdr:nvSpPr>
        <xdr:cNvPr id="294" name="フローチャート : 判断 293"/>
        <xdr:cNvSpPr/>
      </xdr:nvSpPr>
      <xdr:spPr>
        <a:xfrm>
          <a:off x="9588500" y="609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45015</xdr:rowOff>
    </xdr:from>
    <xdr:ext cx="534377" cy="259045"/>
    <xdr:sp macro="" textlink="">
      <xdr:nvSpPr>
        <xdr:cNvPr id="295" name="テキスト ボックス 294"/>
        <xdr:cNvSpPr txBox="1"/>
      </xdr:nvSpPr>
      <xdr:spPr>
        <a:xfrm>
          <a:off x="9372111" y="587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9376</xdr:rowOff>
    </xdr:from>
    <xdr:to>
      <xdr:col>12</xdr:col>
      <xdr:colOff>511175</xdr:colOff>
      <xdr:row>38</xdr:row>
      <xdr:rowOff>50895</xdr:rowOff>
    </xdr:to>
    <xdr:cxnSp macro="">
      <xdr:nvCxnSpPr>
        <xdr:cNvPr id="296" name="直線コネクタ 295"/>
        <xdr:cNvCxnSpPr/>
      </xdr:nvCxnSpPr>
      <xdr:spPr>
        <a:xfrm>
          <a:off x="7861300" y="6524476"/>
          <a:ext cx="889000" cy="4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9376</xdr:rowOff>
    </xdr:from>
    <xdr:to>
      <xdr:col>11</xdr:col>
      <xdr:colOff>307975</xdr:colOff>
      <xdr:row>38</xdr:row>
      <xdr:rowOff>74048</xdr:rowOff>
    </xdr:to>
    <xdr:cxnSp macro="">
      <xdr:nvCxnSpPr>
        <xdr:cNvPr id="299" name="直線コネクタ 298"/>
        <xdr:cNvCxnSpPr/>
      </xdr:nvCxnSpPr>
      <xdr:spPr>
        <a:xfrm flipV="1">
          <a:off x="6972300" y="6524476"/>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36082</xdr:rowOff>
    </xdr:from>
    <xdr:to>
      <xdr:col>15</xdr:col>
      <xdr:colOff>231775</xdr:colOff>
      <xdr:row>38</xdr:row>
      <xdr:rowOff>137682</xdr:rowOff>
    </xdr:to>
    <xdr:sp macro="" textlink="">
      <xdr:nvSpPr>
        <xdr:cNvPr id="309" name="円/楕円 308"/>
        <xdr:cNvSpPr/>
      </xdr:nvSpPr>
      <xdr:spPr>
        <a:xfrm>
          <a:off x="10426700" y="65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122460</xdr:rowOff>
    </xdr:from>
    <xdr:ext cx="534377" cy="259045"/>
    <xdr:sp macro="" textlink="">
      <xdr:nvSpPr>
        <xdr:cNvPr id="310" name="補助費等該当値テキスト"/>
        <xdr:cNvSpPr txBox="1"/>
      </xdr:nvSpPr>
      <xdr:spPr>
        <a:xfrm>
          <a:off x="10528300" y="64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28158</xdr:rowOff>
    </xdr:from>
    <xdr:to>
      <xdr:col>14</xdr:col>
      <xdr:colOff>79375</xdr:colOff>
      <xdr:row>38</xdr:row>
      <xdr:rowOff>129758</xdr:rowOff>
    </xdr:to>
    <xdr:sp macro="" textlink="">
      <xdr:nvSpPr>
        <xdr:cNvPr id="311" name="円/楕円 310"/>
        <xdr:cNvSpPr/>
      </xdr:nvSpPr>
      <xdr:spPr>
        <a:xfrm>
          <a:off x="95885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120885</xdr:rowOff>
    </xdr:from>
    <xdr:ext cx="534377" cy="259045"/>
    <xdr:sp macro="" textlink="">
      <xdr:nvSpPr>
        <xdr:cNvPr id="312" name="テキスト ボックス 311"/>
        <xdr:cNvSpPr txBox="1"/>
      </xdr:nvSpPr>
      <xdr:spPr>
        <a:xfrm>
          <a:off x="9372111" y="66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xdr:rowOff>
    </xdr:from>
    <xdr:to>
      <xdr:col>12</xdr:col>
      <xdr:colOff>561975</xdr:colOff>
      <xdr:row>38</xdr:row>
      <xdr:rowOff>101695</xdr:rowOff>
    </xdr:to>
    <xdr:sp macro="" textlink="">
      <xdr:nvSpPr>
        <xdr:cNvPr id="313" name="円/楕円 312"/>
        <xdr:cNvSpPr/>
      </xdr:nvSpPr>
      <xdr:spPr>
        <a:xfrm>
          <a:off x="8699500" y="6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92822</xdr:rowOff>
    </xdr:from>
    <xdr:ext cx="534377" cy="259045"/>
    <xdr:sp macro="" textlink="">
      <xdr:nvSpPr>
        <xdr:cNvPr id="314" name="テキスト ボックス 313"/>
        <xdr:cNvSpPr txBox="1"/>
      </xdr:nvSpPr>
      <xdr:spPr>
        <a:xfrm>
          <a:off x="8483111" y="66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130026</xdr:rowOff>
    </xdr:from>
    <xdr:to>
      <xdr:col>11</xdr:col>
      <xdr:colOff>358775</xdr:colOff>
      <xdr:row>38</xdr:row>
      <xdr:rowOff>60176</xdr:rowOff>
    </xdr:to>
    <xdr:sp macro="" textlink="">
      <xdr:nvSpPr>
        <xdr:cNvPr id="315" name="円/楕円 314"/>
        <xdr:cNvSpPr/>
      </xdr:nvSpPr>
      <xdr:spPr>
        <a:xfrm>
          <a:off x="7810500" y="64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51303</xdr:rowOff>
    </xdr:from>
    <xdr:ext cx="534377" cy="259045"/>
    <xdr:sp macro="" textlink="">
      <xdr:nvSpPr>
        <xdr:cNvPr id="316" name="テキスト ボックス 315"/>
        <xdr:cNvSpPr txBox="1"/>
      </xdr:nvSpPr>
      <xdr:spPr>
        <a:xfrm>
          <a:off x="7594111" y="65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23248</xdr:rowOff>
    </xdr:from>
    <xdr:to>
      <xdr:col>10</xdr:col>
      <xdr:colOff>155575</xdr:colOff>
      <xdr:row>38</xdr:row>
      <xdr:rowOff>124848</xdr:rowOff>
    </xdr:to>
    <xdr:sp macro="" textlink="">
      <xdr:nvSpPr>
        <xdr:cNvPr id="317" name="円/楕円 316"/>
        <xdr:cNvSpPr/>
      </xdr:nvSpPr>
      <xdr:spPr>
        <a:xfrm>
          <a:off x="6921500" y="65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115975</xdr:rowOff>
    </xdr:from>
    <xdr:ext cx="534377" cy="259045"/>
    <xdr:sp macro="" textlink="">
      <xdr:nvSpPr>
        <xdr:cNvPr id="318" name="テキスト ボックス 317"/>
        <xdr:cNvSpPr txBox="1"/>
      </xdr:nvSpPr>
      <xdr:spPr>
        <a:xfrm>
          <a:off x="6705111" y="66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15991</xdr:rowOff>
    </xdr:from>
    <xdr:to>
      <xdr:col>15</xdr:col>
      <xdr:colOff>180975</xdr:colOff>
      <xdr:row>59</xdr:row>
      <xdr:rowOff>25378</xdr:rowOff>
    </xdr:to>
    <xdr:cxnSp macro="">
      <xdr:nvCxnSpPr>
        <xdr:cNvPr id="349" name="直線コネクタ 348"/>
        <xdr:cNvCxnSpPr/>
      </xdr:nvCxnSpPr>
      <xdr:spPr>
        <a:xfrm flipV="1">
          <a:off x="9639300" y="10131541"/>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25378</xdr:rowOff>
    </xdr:from>
    <xdr:to>
      <xdr:col>14</xdr:col>
      <xdr:colOff>28575</xdr:colOff>
      <xdr:row>59</xdr:row>
      <xdr:rowOff>41963</xdr:rowOff>
    </xdr:to>
    <xdr:cxnSp macro="">
      <xdr:nvCxnSpPr>
        <xdr:cNvPr id="352" name="直線コネクタ 351"/>
        <xdr:cNvCxnSpPr/>
      </xdr:nvCxnSpPr>
      <xdr:spPr>
        <a:xfrm flipV="1">
          <a:off x="8750300" y="1014092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115471</xdr:rowOff>
    </xdr:from>
    <xdr:to>
      <xdr:col>14</xdr:col>
      <xdr:colOff>79375</xdr:colOff>
      <xdr:row>59</xdr:row>
      <xdr:rowOff>45621</xdr:rowOff>
    </xdr:to>
    <xdr:sp macro="" textlink="">
      <xdr:nvSpPr>
        <xdr:cNvPr id="353" name="フローチャート : 判断 352"/>
        <xdr:cNvSpPr/>
      </xdr:nvSpPr>
      <xdr:spPr>
        <a:xfrm>
          <a:off x="9588500" y="1005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62148</xdr:rowOff>
    </xdr:from>
    <xdr:ext cx="534377" cy="259045"/>
    <xdr:sp macro="" textlink="">
      <xdr:nvSpPr>
        <xdr:cNvPr id="354" name="テキスト ボックス 353"/>
        <xdr:cNvSpPr txBox="1"/>
      </xdr:nvSpPr>
      <xdr:spPr>
        <a:xfrm>
          <a:off x="9372111" y="98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41963</xdr:rowOff>
    </xdr:from>
    <xdr:to>
      <xdr:col>12</xdr:col>
      <xdr:colOff>511175</xdr:colOff>
      <xdr:row>59</xdr:row>
      <xdr:rowOff>57040</xdr:rowOff>
    </xdr:to>
    <xdr:cxnSp macro="">
      <xdr:nvCxnSpPr>
        <xdr:cNvPr id="355" name="直線コネクタ 354"/>
        <xdr:cNvCxnSpPr/>
      </xdr:nvCxnSpPr>
      <xdr:spPr>
        <a:xfrm flipV="1">
          <a:off x="7861300" y="1015751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57040</xdr:rowOff>
    </xdr:from>
    <xdr:to>
      <xdr:col>11</xdr:col>
      <xdr:colOff>307975</xdr:colOff>
      <xdr:row>59</xdr:row>
      <xdr:rowOff>73597</xdr:rowOff>
    </xdr:to>
    <xdr:cxnSp macro="">
      <xdr:nvCxnSpPr>
        <xdr:cNvPr id="358" name="直線コネクタ 357"/>
        <xdr:cNvCxnSpPr/>
      </xdr:nvCxnSpPr>
      <xdr:spPr>
        <a:xfrm flipV="1">
          <a:off x="6972300" y="1017259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136641</xdr:rowOff>
    </xdr:from>
    <xdr:to>
      <xdr:col>15</xdr:col>
      <xdr:colOff>231775</xdr:colOff>
      <xdr:row>59</xdr:row>
      <xdr:rowOff>66791</xdr:rowOff>
    </xdr:to>
    <xdr:sp macro="" textlink="">
      <xdr:nvSpPr>
        <xdr:cNvPr id="368" name="円/楕円 367"/>
        <xdr:cNvSpPr/>
      </xdr:nvSpPr>
      <xdr:spPr>
        <a:xfrm>
          <a:off x="10426700" y="100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146028</xdr:rowOff>
    </xdr:from>
    <xdr:to>
      <xdr:col>14</xdr:col>
      <xdr:colOff>79375</xdr:colOff>
      <xdr:row>59</xdr:row>
      <xdr:rowOff>76178</xdr:rowOff>
    </xdr:to>
    <xdr:sp macro="" textlink="">
      <xdr:nvSpPr>
        <xdr:cNvPr id="370" name="円/楕円 369"/>
        <xdr:cNvSpPr/>
      </xdr:nvSpPr>
      <xdr:spPr>
        <a:xfrm>
          <a:off x="9588500" y="100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67305</xdr:rowOff>
    </xdr:from>
    <xdr:ext cx="534377" cy="259045"/>
    <xdr:sp macro="" textlink="">
      <xdr:nvSpPr>
        <xdr:cNvPr id="371" name="テキスト ボックス 370"/>
        <xdr:cNvSpPr txBox="1"/>
      </xdr:nvSpPr>
      <xdr:spPr>
        <a:xfrm>
          <a:off x="9372111" y="101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162613</xdr:rowOff>
    </xdr:from>
    <xdr:to>
      <xdr:col>12</xdr:col>
      <xdr:colOff>561975</xdr:colOff>
      <xdr:row>59</xdr:row>
      <xdr:rowOff>92763</xdr:rowOff>
    </xdr:to>
    <xdr:sp macro="" textlink="">
      <xdr:nvSpPr>
        <xdr:cNvPr id="372" name="円/楕円 371"/>
        <xdr:cNvSpPr/>
      </xdr:nvSpPr>
      <xdr:spPr>
        <a:xfrm>
          <a:off x="8699500" y="101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83890</xdr:rowOff>
    </xdr:from>
    <xdr:ext cx="534377" cy="259045"/>
    <xdr:sp macro="" textlink="">
      <xdr:nvSpPr>
        <xdr:cNvPr id="373" name="テキスト ボックス 372"/>
        <xdr:cNvSpPr txBox="1"/>
      </xdr:nvSpPr>
      <xdr:spPr>
        <a:xfrm>
          <a:off x="8483111" y="101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6240</xdr:rowOff>
    </xdr:from>
    <xdr:to>
      <xdr:col>11</xdr:col>
      <xdr:colOff>358775</xdr:colOff>
      <xdr:row>59</xdr:row>
      <xdr:rowOff>107840</xdr:rowOff>
    </xdr:to>
    <xdr:sp macro="" textlink="">
      <xdr:nvSpPr>
        <xdr:cNvPr id="374" name="円/楕円 373"/>
        <xdr:cNvSpPr/>
      </xdr:nvSpPr>
      <xdr:spPr>
        <a:xfrm>
          <a:off x="7810500" y="101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98967</xdr:rowOff>
    </xdr:from>
    <xdr:ext cx="534377" cy="259045"/>
    <xdr:sp macro="" textlink="">
      <xdr:nvSpPr>
        <xdr:cNvPr id="375" name="テキスト ボックス 374"/>
        <xdr:cNvSpPr txBox="1"/>
      </xdr:nvSpPr>
      <xdr:spPr>
        <a:xfrm>
          <a:off x="7594111" y="102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22797</xdr:rowOff>
    </xdr:from>
    <xdr:to>
      <xdr:col>10</xdr:col>
      <xdr:colOff>155575</xdr:colOff>
      <xdr:row>59</xdr:row>
      <xdr:rowOff>124397</xdr:rowOff>
    </xdr:to>
    <xdr:sp macro="" textlink="">
      <xdr:nvSpPr>
        <xdr:cNvPr id="376" name="円/楕円 375"/>
        <xdr:cNvSpPr/>
      </xdr:nvSpPr>
      <xdr:spPr>
        <a:xfrm>
          <a:off x="6921500" y="101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115524</xdr:rowOff>
    </xdr:from>
    <xdr:ext cx="534377" cy="259045"/>
    <xdr:sp macro="" textlink="">
      <xdr:nvSpPr>
        <xdr:cNvPr id="377" name="テキスト ボックス 376"/>
        <xdr:cNvSpPr txBox="1"/>
      </xdr:nvSpPr>
      <xdr:spPr>
        <a:xfrm>
          <a:off x="6705111" y="102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54925</xdr:rowOff>
    </xdr:from>
    <xdr:to>
      <xdr:col>15</xdr:col>
      <xdr:colOff>180975</xdr:colOff>
      <xdr:row>79</xdr:row>
      <xdr:rowOff>86178</xdr:rowOff>
    </xdr:to>
    <xdr:cxnSp macro="">
      <xdr:nvCxnSpPr>
        <xdr:cNvPr id="408" name="直線コネクタ 407"/>
        <xdr:cNvCxnSpPr/>
      </xdr:nvCxnSpPr>
      <xdr:spPr>
        <a:xfrm>
          <a:off x="9639300" y="13599475"/>
          <a:ext cx="8382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54925</xdr:rowOff>
    </xdr:from>
    <xdr:to>
      <xdr:col>14</xdr:col>
      <xdr:colOff>28575</xdr:colOff>
      <xdr:row>79</xdr:row>
      <xdr:rowOff>81623</xdr:rowOff>
    </xdr:to>
    <xdr:cxnSp macro="">
      <xdr:nvCxnSpPr>
        <xdr:cNvPr id="411" name="直線コネクタ 410"/>
        <xdr:cNvCxnSpPr/>
      </xdr:nvCxnSpPr>
      <xdr:spPr>
        <a:xfrm flipV="1">
          <a:off x="8750300" y="13599475"/>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79</xdr:row>
      <xdr:rowOff>1705</xdr:rowOff>
    </xdr:from>
    <xdr:to>
      <xdr:col>14</xdr:col>
      <xdr:colOff>79375</xdr:colOff>
      <xdr:row>79</xdr:row>
      <xdr:rowOff>103305</xdr:rowOff>
    </xdr:to>
    <xdr:sp macro="" textlink="">
      <xdr:nvSpPr>
        <xdr:cNvPr id="412" name="フローチャート : 判断 411"/>
        <xdr:cNvSpPr/>
      </xdr:nvSpPr>
      <xdr:spPr>
        <a:xfrm>
          <a:off x="9588500" y="13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119832</xdr:rowOff>
    </xdr:from>
    <xdr:ext cx="534377" cy="259045"/>
    <xdr:sp macro="" textlink="">
      <xdr:nvSpPr>
        <xdr:cNvPr id="413" name="テキスト ボックス 412"/>
        <xdr:cNvSpPr txBox="1"/>
      </xdr:nvSpPr>
      <xdr:spPr>
        <a:xfrm>
          <a:off x="9372111" y="1332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35378</xdr:rowOff>
    </xdr:from>
    <xdr:to>
      <xdr:col>15</xdr:col>
      <xdr:colOff>231775</xdr:colOff>
      <xdr:row>79</xdr:row>
      <xdr:rowOff>136978</xdr:rowOff>
    </xdr:to>
    <xdr:sp macro="" textlink="">
      <xdr:nvSpPr>
        <xdr:cNvPr id="421" name="円/楕円 420"/>
        <xdr:cNvSpPr/>
      </xdr:nvSpPr>
      <xdr:spPr>
        <a:xfrm>
          <a:off x="10426700" y="135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4125</xdr:rowOff>
    </xdr:from>
    <xdr:to>
      <xdr:col>14</xdr:col>
      <xdr:colOff>79375</xdr:colOff>
      <xdr:row>79</xdr:row>
      <xdr:rowOff>105725</xdr:rowOff>
    </xdr:to>
    <xdr:sp macro="" textlink="">
      <xdr:nvSpPr>
        <xdr:cNvPr id="423" name="円/楕円 422"/>
        <xdr:cNvSpPr/>
      </xdr:nvSpPr>
      <xdr:spPr>
        <a:xfrm>
          <a:off x="9588500" y="135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96852</xdr:rowOff>
    </xdr:from>
    <xdr:ext cx="534377" cy="259045"/>
    <xdr:sp macro="" textlink="">
      <xdr:nvSpPr>
        <xdr:cNvPr id="424" name="テキスト ボックス 423"/>
        <xdr:cNvSpPr txBox="1"/>
      </xdr:nvSpPr>
      <xdr:spPr>
        <a:xfrm>
          <a:off x="9372111" y="136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30823</xdr:rowOff>
    </xdr:from>
    <xdr:to>
      <xdr:col>12</xdr:col>
      <xdr:colOff>561975</xdr:colOff>
      <xdr:row>79</xdr:row>
      <xdr:rowOff>132423</xdr:rowOff>
    </xdr:to>
    <xdr:sp macro="" textlink="">
      <xdr:nvSpPr>
        <xdr:cNvPr id="425" name="円/楕円 424"/>
        <xdr:cNvSpPr/>
      </xdr:nvSpPr>
      <xdr:spPr>
        <a:xfrm>
          <a:off x="8699500" y="135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123550</xdr:rowOff>
    </xdr:from>
    <xdr:ext cx="534377" cy="259045"/>
    <xdr:sp macro="" textlink="">
      <xdr:nvSpPr>
        <xdr:cNvPr id="426" name="テキスト ボックス 425"/>
        <xdr:cNvSpPr txBox="1"/>
      </xdr:nvSpPr>
      <xdr:spPr>
        <a:xfrm>
          <a:off x="8483111" y="136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68402</xdr:rowOff>
    </xdr:from>
    <xdr:to>
      <xdr:col>15</xdr:col>
      <xdr:colOff>180975</xdr:colOff>
      <xdr:row>98</xdr:row>
      <xdr:rowOff>84798</xdr:rowOff>
    </xdr:to>
    <xdr:cxnSp macro="">
      <xdr:nvCxnSpPr>
        <xdr:cNvPr id="455" name="直線コネクタ 454"/>
        <xdr:cNvCxnSpPr/>
      </xdr:nvCxnSpPr>
      <xdr:spPr>
        <a:xfrm flipV="1">
          <a:off x="9639300" y="16527602"/>
          <a:ext cx="838200" cy="3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79108</xdr:rowOff>
    </xdr:from>
    <xdr:to>
      <xdr:col>14</xdr:col>
      <xdr:colOff>28575</xdr:colOff>
      <xdr:row>98</xdr:row>
      <xdr:rowOff>84798</xdr:rowOff>
    </xdr:to>
    <xdr:cxnSp macro="">
      <xdr:nvCxnSpPr>
        <xdr:cNvPr id="458" name="直線コネクタ 457"/>
        <xdr:cNvCxnSpPr/>
      </xdr:nvCxnSpPr>
      <xdr:spPr>
        <a:xfrm>
          <a:off x="8750300" y="16881208"/>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152400</xdr:rowOff>
    </xdr:from>
    <xdr:to>
      <xdr:col>14</xdr:col>
      <xdr:colOff>79375</xdr:colOff>
      <xdr:row>97</xdr:row>
      <xdr:rowOff>82550</xdr:rowOff>
    </xdr:to>
    <xdr:sp macro="" textlink="">
      <xdr:nvSpPr>
        <xdr:cNvPr id="459" name="フローチャート : 判断 458"/>
        <xdr:cNvSpPr/>
      </xdr:nvSpPr>
      <xdr:spPr>
        <a:xfrm>
          <a:off x="9588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99077</xdr:rowOff>
    </xdr:from>
    <xdr:ext cx="534377" cy="259045"/>
    <xdr:sp macro="" textlink="">
      <xdr:nvSpPr>
        <xdr:cNvPr id="460" name="テキスト ボックス 459"/>
        <xdr:cNvSpPr txBox="1"/>
      </xdr:nvSpPr>
      <xdr:spPr>
        <a:xfrm>
          <a:off x="9372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17602</xdr:rowOff>
    </xdr:from>
    <xdr:to>
      <xdr:col>15</xdr:col>
      <xdr:colOff>231775</xdr:colOff>
      <xdr:row>96</xdr:row>
      <xdr:rowOff>119202</xdr:rowOff>
    </xdr:to>
    <xdr:sp macro="" textlink="">
      <xdr:nvSpPr>
        <xdr:cNvPr id="468" name="円/楕円 467"/>
        <xdr:cNvSpPr/>
      </xdr:nvSpPr>
      <xdr:spPr>
        <a:xfrm>
          <a:off x="10426700" y="16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40479</xdr:rowOff>
    </xdr:from>
    <xdr:ext cx="534377" cy="259045"/>
    <xdr:sp macro="" textlink="">
      <xdr:nvSpPr>
        <xdr:cNvPr id="469" name="普通建設事業費 （ うち更新整備　）該当値テキスト"/>
        <xdr:cNvSpPr txBox="1"/>
      </xdr:nvSpPr>
      <xdr:spPr>
        <a:xfrm>
          <a:off x="10528300" y="163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33998</xdr:rowOff>
    </xdr:from>
    <xdr:to>
      <xdr:col>14</xdr:col>
      <xdr:colOff>79375</xdr:colOff>
      <xdr:row>98</xdr:row>
      <xdr:rowOff>135598</xdr:rowOff>
    </xdr:to>
    <xdr:sp macro="" textlink="">
      <xdr:nvSpPr>
        <xdr:cNvPr id="470" name="円/楕円 469"/>
        <xdr:cNvSpPr/>
      </xdr:nvSpPr>
      <xdr:spPr>
        <a:xfrm>
          <a:off x="9588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126725</xdr:rowOff>
    </xdr:from>
    <xdr:ext cx="534377" cy="259045"/>
    <xdr:sp macro="" textlink="">
      <xdr:nvSpPr>
        <xdr:cNvPr id="471" name="テキスト ボックス 470"/>
        <xdr:cNvSpPr txBox="1"/>
      </xdr:nvSpPr>
      <xdr:spPr>
        <a:xfrm>
          <a:off x="9372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28308</xdr:rowOff>
    </xdr:from>
    <xdr:to>
      <xdr:col>12</xdr:col>
      <xdr:colOff>561975</xdr:colOff>
      <xdr:row>98</xdr:row>
      <xdr:rowOff>129908</xdr:rowOff>
    </xdr:to>
    <xdr:sp macro="" textlink="">
      <xdr:nvSpPr>
        <xdr:cNvPr id="472" name="円/楕円 471"/>
        <xdr:cNvSpPr/>
      </xdr:nvSpPr>
      <xdr:spPr>
        <a:xfrm>
          <a:off x="8699500" y="168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121035</xdr:rowOff>
    </xdr:from>
    <xdr:ext cx="534377" cy="259045"/>
    <xdr:sp macro="" textlink="">
      <xdr:nvSpPr>
        <xdr:cNvPr id="473" name="テキスト ボックス 472"/>
        <xdr:cNvSpPr txBox="1"/>
      </xdr:nvSpPr>
      <xdr:spPr>
        <a:xfrm>
          <a:off x="8483111" y="169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152066</xdr:rowOff>
    </xdr:from>
    <xdr:to>
      <xdr:col>22</xdr:col>
      <xdr:colOff>415925</xdr:colOff>
      <xdr:row>39</xdr:row>
      <xdr:rowOff>82216</xdr:rowOff>
    </xdr:to>
    <xdr:sp macro="" textlink="">
      <xdr:nvSpPr>
        <xdr:cNvPr id="506" name="フローチャート : 判断 505"/>
        <xdr:cNvSpPr/>
      </xdr:nvSpPr>
      <xdr:spPr>
        <a:xfrm>
          <a:off x="15430500" y="666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98743</xdr:rowOff>
    </xdr:from>
    <xdr:ext cx="469744" cy="259045"/>
    <xdr:sp macro="" textlink="">
      <xdr:nvSpPr>
        <xdr:cNvPr id="507" name="テキスト ボックス 506"/>
        <xdr:cNvSpPr txBox="1"/>
      </xdr:nvSpPr>
      <xdr:spPr>
        <a:xfrm>
          <a:off x="15246427" y="644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5" name="フローチャート : 判断 564"/>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6" name="テキスト ボックス 565"/>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3" name="テキスト ボックス 582"/>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26031</xdr:rowOff>
    </xdr:from>
    <xdr:to>
      <xdr:col>23</xdr:col>
      <xdr:colOff>517525</xdr:colOff>
      <xdr:row>78</xdr:row>
      <xdr:rowOff>27598</xdr:rowOff>
    </xdr:to>
    <xdr:cxnSp macro="">
      <xdr:nvCxnSpPr>
        <xdr:cNvPr id="620" name="直線コネクタ 619"/>
        <xdr:cNvCxnSpPr/>
      </xdr:nvCxnSpPr>
      <xdr:spPr>
        <a:xfrm>
          <a:off x="15481300" y="13399131"/>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147059</xdr:rowOff>
    </xdr:from>
    <xdr:to>
      <xdr:col>22</xdr:col>
      <xdr:colOff>365125</xdr:colOff>
      <xdr:row>78</xdr:row>
      <xdr:rowOff>26031</xdr:rowOff>
    </xdr:to>
    <xdr:cxnSp macro="">
      <xdr:nvCxnSpPr>
        <xdr:cNvPr id="623" name="直線コネクタ 622"/>
        <xdr:cNvCxnSpPr/>
      </xdr:nvCxnSpPr>
      <xdr:spPr>
        <a:xfrm>
          <a:off x="14592300" y="13348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139987</xdr:rowOff>
    </xdr:from>
    <xdr:to>
      <xdr:col>22</xdr:col>
      <xdr:colOff>415925</xdr:colOff>
      <xdr:row>76</xdr:row>
      <xdr:rowOff>70137</xdr:rowOff>
    </xdr:to>
    <xdr:sp macro="" textlink="">
      <xdr:nvSpPr>
        <xdr:cNvPr id="624" name="フローチャート : 判断 623"/>
        <xdr:cNvSpPr/>
      </xdr:nvSpPr>
      <xdr:spPr>
        <a:xfrm>
          <a:off x="15430500" y="1299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86664</xdr:rowOff>
    </xdr:from>
    <xdr:ext cx="534377" cy="259045"/>
    <xdr:sp macro="" textlink="">
      <xdr:nvSpPr>
        <xdr:cNvPr id="625" name="テキスト ボックス 624"/>
        <xdr:cNvSpPr txBox="1"/>
      </xdr:nvSpPr>
      <xdr:spPr>
        <a:xfrm>
          <a:off x="15214111" y="127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143728</xdr:rowOff>
    </xdr:from>
    <xdr:to>
      <xdr:col>21</xdr:col>
      <xdr:colOff>161925</xdr:colOff>
      <xdr:row>77</xdr:row>
      <xdr:rowOff>147059</xdr:rowOff>
    </xdr:to>
    <xdr:cxnSp macro="">
      <xdr:nvCxnSpPr>
        <xdr:cNvPr id="626" name="直線コネクタ 625"/>
        <xdr:cNvCxnSpPr/>
      </xdr:nvCxnSpPr>
      <xdr:spPr>
        <a:xfrm>
          <a:off x="13703300" y="1334537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140407</xdr:rowOff>
    </xdr:from>
    <xdr:to>
      <xdr:col>19</xdr:col>
      <xdr:colOff>644525</xdr:colOff>
      <xdr:row>77</xdr:row>
      <xdr:rowOff>143728</xdr:rowOff>
    </xdr:to>
    <xdr:cxnSp macro="">
      <xdr:nvCxnSpPr>
        <xdr:cNvPr id="629" name="直線コネクタ 628"/>
        <xdr:cNvCxnSpPr/>
      </xdr:nvCxnSpPr>
      <xdr:spPr>
        <a:xfrm>
          <a:off x="12814300" y="13342057"/>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148248</xdr:rowOff>
    </xdr:from>
    <xdr:to>
      <xdr:col>23</xdr:col>
      <xdr:colOff>568325</xdr:colOff>
      <xdr:row>78</xdr:row>
      <xdr:rowOff>78398</xdr:rowOff>
    </xdr:to>
    <xdr:sp macro="" textlink="">
      <xdr:nvSpPr>
        <xdr:cNvPr id="639" name="円/楕円 638"/>
        <xdr:cNvSpPr/>
      </xdr:nvSpPr>
      <xdr:spPr>
        <a:xfrm>
          <a:off x="16268700" y="133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63175</xdr:rowOff>
    </xdr:from>
    <xdr:ext cx="534377" cy="259045"/>
    <xdr:sp macro="" textlink="">
      <xdr:nvSpPr>
        <xdr:cNvPr id="640" name="公債費該当値テキスト"/>
        <xdr:cNvSpPr txBox="1"/>
      </xdr:nvSpPr>
      <xdr:spPr>
        <a:xfrm>
          <a:off x="16370300" y="132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146681</xdr:rowOff>
    </xdr:from>
    <xdr:to>
      <xdr:col>22</xdr:col>
      <xdr:colOff>415925</xdr:colOff>
      <xdr:row>78</xdr:row>
      <xdr:rowOff>76831</xdr:rowOff>
    </xdr:to>
    <xdr:sp macro="" textlink="">
      <xdr:nvSpPr>
        <xdr:cNvPr id="641" name="円/楕円 640"/>
        <xdr:cNvSpPr/>
      </xdr:nvSpPr>
      <xdr:spPr>
        <a:xfrm>
          <a:off x="15430500" y="133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67958</xdr:rowOff>
    </xdr:from>
    <xdr:ext cx="534377" cy="259045"/>
    <xdr:sp macro="" textlink="">
      <xdr:nvSpPr>
        <xdr:cNvPr id="642" name="テキスト ボックス 641"/>
        <xdr:cNvSpPr txBox="1"/>
      </xdr:nvSpPr>
      <xdr:spPr>
        <a:xfrm>
          <a:off x="15214111" y="134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96259</xdr:rowOff>
    </xdr:from>
    <xdr:to>
      <xdr:col>21</xdr:col>
      <xdr:colOff>212725</xdr:colOff>
      <xdr:row>78</xdr:row>
      <xdr:rowOff>26409</xdr:rowOff>
    </xdr:to>
    <xdr:sp macro="" textlink="">
      <xdr:nvSpPr>
        <xdr:cNvPr id="643" name="円/楕円 642"/>
        <xdr:cNvSpPr/>
      </xdr:nvSpPr>
      <xdr:spPr>
        <a:xfrm>
          <a:off x="14541500" y="132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17536</xdr:rowOff>
    </xdr:from>
    <xdr:ext cx="534377" cy="259045"/>
    <xdr:sp macro="" textlink="">
      <xdr:nvSpPr>
        <xdr:cNvPr id="644" name="テキスト ボックス 643"/>
        <xdr:cNvSpPr txBox="1"/>
      </xdr:nvSpPr>
      <xdr:spPr>
        <a:xfrm>
          <a:off x="14325111" y="133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92928</xdr:rowOff>
    </xdr:from>
    <xdr:to>
      <xdr:col>20</xdr:col>
      <xdr:colOff>9525</xdr:colOff>
      <xdr:row>78</xdr:row>
      <xdr:rowOff>23078</xdr:rowOff>
    </xdr:to>
    <xdr:sp macro="" textlink="">
      <xdr:nvSpPr>
        <xdr:cNvPr id="645" name="円/楕円 644"/>
        <xdr:cNvSpPr/>
      </xdr:nvSpPr>
      <xdr:spPr>
        <a:xfrm>
          <a:off x="13652500" y="13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14205</xdr:rowOff>
    </xdr:from>
    <xdr:ext cx="534377" cy="259045"/>
    <xdr:sp macro="" textlink="">
      <xdr:nvSpPr>
        <xdr:cNvPr id="646" name="テキスト ボックス 645"/>
        <xdr:cNvSpPr txBox="1"/>
      </xdr:nvSpPr>
      <xdr:spPr>
        <a:xfrm>
          <a:off x="13436111" y="133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89607</xdr:rowOff>
    </xdr:from>
    <xdr:to>
      <xdr:col>18</xdr:col>
      <xdr:colOff>492125</xdr:colOff>
      <xdr:row>78</xdr:row>
      <xdr:rowOff>19757</xdr:rowOff>
    </xdr:to>
    <xdr:sp macro="" textlink="">
      <xdr:nvSpPr>
        <xdr:cNvPr id="647" name="円/楕円 646"/>
        <xdr:cNvSpPr/>
      </xdr:nvSpPr>
      <xdr:spPr>
        <a:xfrm>
          <a:off x="12763500" y="132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10884</xdr:rowOff>
    </xdr:from>
    <xdr:ext cx="534377" cy="259045"/>
    <xdr:sp macro="" textlink="">
      <xdr:nvSpPr>
        <xdr:cNvPr id="648" name="テキスト ボックス 647"/>
        <xdr:cNvSpPr txBox="1"/>
      </xdr:nvSpPr>
      <xdr:spPr>
        <a:xfrm>
          <a:off x="12547111" y="133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59412</xdr:rowOff>
    </xdr:from>
    <xdr:to>
      <xdr:col>23</xdr:col>
      <xdr:colOff>517525</xdr:colOff>
      <xdr:row>98</xdr:row>
      <xdr:rowOff>88942</xdr:rowOff>
    </xdr:to>
    <xdr:cxnSp macro="">
      <xdr:nvCxnSpPr>
        <xdr:cNvPr id="675" name="直線コネクタ 674"/>
        <xdr:cNvCxnSpPr/>
      </xdr:nvCxnSpPr>
      <xdr:spPr>
        <a:xfrm flipV="1">
          <a:off x="15481300" y="16861512"/>
          <a:ext cx="8382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77650</xdr:rowOff>
    </xdr:from>
    <xdr:to>
      <xdr:col>22</xdr:col>
      <xdr:colOff>365125</xdr:colOff>
      <xdr:row>98</xdr:row>
      <xdr:rowOff>88942</xdr:rowOff>
    </xdr:to>
    <xdr:cxnSp macro="">
      <xdr:nvCxnSpPr>
        <xdr:cNvPr id="678" name="直線コネクタ 677"/>
        <xdr:cNvCxnSpPr/>
      </xdr:nvCxnSpPr>
      <xdr:spPr>
        <a:xfrm>
          <a:off x="14592300" y="16879750"/>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26744</xdr:rowOff>
    </xdr:from>
    <xdr:to>
      <xdr:col>22</xdr:col>
      <xdr:colOff>415925</xdr:colOff>
      <xdr:row>98</xdr:row>
      <xdr:rowOff>128344</xdr:rowOff>
    </xdr:to>
    <xdr:sp macro="" textlink="">
      <xdr:nvSpPr>
        <xdr:cNvPr id="679" name="フローチャート : 判断 678"/>
        <xdr:cNvSpPr/>
      </xdr:nvSpPr>
      <xdr:spPr>
        <a:xfrm>
          <a:off x="15430500" y="1682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144871</xdr:rowOff>
    </xdr:from>
    <xdr:ext cx="534377" cy="259045"/>
    <xdr:sp macro="" textlink="">
      <xdr:nvSpPr>
        <xdr:cNvPr id="680" name="テキスト ボックス 679"/>
        <xdr:cNvSpPr txBox="1"/>
      </xdr:nvSpPr>
      <xdr:spPr>
        <a:xfrm>
          <a:off x="15214111" y="166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70709</xdr:rowOff>
    </xdr:from>
    <xdr:to>
      <xdr:col>21</xdr:col>
      <xdr:colOff>161925</xdr:colOff>
      <xdr:row>98</xdr:row>
      <xdr:rowOff>77650</xdr:rowOff>
    </xdr:to>
    <xdr:cxnSp macro="">
      <xdr:nvCxnSpPr>
        <xdr:cNvPr id="681" name="直線コネクタ 680"/>
        <xdr:cNvCxnSpPr/>
      </xdr:nvCxnSpPr>
      <xdr:spPr>
        <a:xfrm>
          <a:off x="13703300" y="16872809"/>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70709</xdr:rowOff>
    </xdr:from>
    <xdr:to>
      <xdr:col>19</xdr:col>
      <xdr:colOff>644525</xdr:colOff>
      <xdr:row>98</xdr:row>
      <xdr:rowOff>83327</xdr:rowOff>
    </xdr:to>
    <xdr:cxnSp macro="">
      <xdr:nvCxnSpPr>
        <xdr:cNvPr id="684" name="直線コネクタ 683"/>
        <xdr:cNvCxnSpPr/>
      </xdr:nvCxnSpPr>
      <xdr:spPr>
        <a:xfrm flipV="1">
          <a:off x="12814300" y="16872809"/>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8612</xdr:rowOff>
    </xdr:from>
    <xdr:to>
      <xdr:col>23</xdr:col>
      <xdr:colOff>568325</xdr:colOff>
      <xdr:row>98</xdr:row>
      <xdr:rowOff>110212</xdr:rowOff>
    </xdr:to>
    <xdr:sp macro="" textlink="">
      <xdr:nvSpPr>
        <xdr:cNvPr id="694" name="円/楕円 693"/>
        <xdr:cNvSpPr/>
      </xdr:nvSpPr>
      <xdr:spPr>
        <a:xfrm>
          <a:off x="16268700" y="168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139439</xdr:rowOff>
    </xdr:from>
    <xdr:ext cx="534377" cy="259045"/>
    <xdr:sp macro="" textlink="">
      <xdr:nvSpPr>
        <xdr:cNvPr id="695" name="積立金該当値テキスト"/>
        <xdr:cNvSpPr txBox="1"/>
      </xdr:nvSpPr>
      <xdr:spPr>
        <a:xfrm>
          <a:off x="16370300" y="165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38142</xdr:rowOff>
    </xdr:from>
    <xdr:to>
      <xdr:col>22</xdr:col>
      <xdr:colOff>415925</xdr:colOff>
      <xdr:row>98</xdr:row>
      <xdr:rowOff>139742</xdr:rowOff>
    </xdr:to>
    <xdr:sp macro="" textlink="">
      <xdr:nvSpPr>
        <xdr:cNvPr id="696" name="円/楕円 695"/>
        <xdr:cNvSpPr/>
      </xdr:nvSpPr>
      <xdr:spPr>
        <a:xfrm>
          <a:off x="15430500" y="168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130869</xdr:rowOff>
    </xdr:from>
    <xdr:ext cx="534377" cy="259045"/>
    <xdr:sp macro="" textlink="">
      <xdr:nvSpPr>
        <xdr:cNvPr id="697" name="テキスト ボックス 696"/>
        <xdr:cNvSpPr txBox="1"/>
      </xdr:nvSpPr>
      <xdr:spPr>
        <a:xfrm>
          <a:off x="15214111" y="169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26850</xdr:rowOff>
    </xdr:from>
    <xdr:to>
      <xdr:col>21</xdr:col>
      <xdr:colOff>212725</xdr:colOff>
      <xdr:row>98</xdr:row>
      <xdr:rowOff>128450</xdr:rowOff>
    </xdr:to>
    <xdr:sp macro="" textlink="">
      <xdr:nvSpPr>
        <xdr:cNvPr id="698" name="円/楕円 697"/>
        <xdr:cNvSpPr/>
      </xdr:nvSpPr>
      <xdr:spPr>
        <a:xfrm>
          <a:off x="14541500" y="168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119577</xdr:rowOff>
    </xdr:from>
    <xdr:ext cx="534377" cy="259045"/>
    <xdr:sp macro="" textlink="">
      <xdr:nvSpPr>
        <xdr:cNvPr id="699" name="テキスト ボックス 698"/>
        <xdr:cNvSpPr txBox="1"/>
      </xdr:nvSpPr>
      <xdr:spPr>
        <a:xfrm>
          <a:off x="14325111" y="169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19909</xdr:rowOff>
    </xdr:from>
    <xdr:to>
      <xdr:col>20</xdr:col>
      <xdr:colOff>9525</xdr:colOff>
      <xdr:row>98</xdr:row>
      <xdr:rowOff>121509</xdr:rowOff>
    </xdr:to>
    <xdr:sp macro="" textlink="">
      <xdr:nvSpPr>
        <xdr:cNvPr id="700" name="円/楕円 699"/>
        <xdr:cNvSpPr/>
      </xdr:nvSpPr>
      <xdr:spPr>
        <a:xfrm>
          <a:off x="13652500" y="16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112636</xdr:rowOff>
    </xdr:from>
    <xdr:ext cx="534377" cy="259045"/>
    <xdr:sp macro="" textlink="">
      <xdr:nvSpPr>
        <xdr:cNvPr id="701" name="テキスト ボックス 700"/>
        <xdr:cNvSpPr txBox="1"/>
      </xdr:nvSpPr>
      <xdr:spPr>
        <a:xfrm>
          <a:off x="13436111" y="16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32527</xdr:rowOff>
    </xdr:from>
    <xdr:to>
      <xdr:col>18</xdr:col>
      <xdr:colOff>492125</xdr:colOff>
      <xdr:row>98</xdr:row>
      <xdr:rowOff>134127</xdr:rowOff>
    </xdr:to>
    <xdr:sp macro="" textlink="">
      <xdr:nvSpPr>
        <xdr:cNvPr id="702" name="円/楕円 701"/>
        <xdr:cNvSpPr/>
      </xdr:nvSpPr>
      <xdr:spPr>
        <a:xfrm>
          <a:off x="12763500" y="168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125254</xdr:rowOff>
    </xdr:from>
    <xdr:ext cx="534377" cy="259045"/>
    <xdr:sp macro="" textlink="">
      <xdr:nvSpPr>
        <xdr:cNvPr id="703" name="テキスト ボックス 702"/>
        <xdr:cNvSpPr txBox="1"/>
      </xdr:nvSpPr>
      <xdr:spPr>
        <a:xfrm>
          <a:off x="12547111" y="169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133523</xdr:rowOff>
    </xdr:from>
    <xdr:to>
      <xdr:col>31</xdr:col>
      <xdr:colOff>85725</xdr:colOff>
      <xdr:row>38</xdr:row>
      <xdr:rowOff>63673</xdr:rowOff>
    </xdr:to>
    <xdr:sp macro="" textlink="">
      <xdr:nvSpPr>
        <xdr:cNvPr id="734" name="フローチャート : 判断 733"/>
        <xdr:cNvSpPr/>
      </xdr:nvSpPr>
      <xdr:spPr>
        <a:xfrm>
          <a:off x="212725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80200</xdr:rowOff>
    </xdr:from>
    <xdr:ext cx="469744" cy="259045"/>
    <xdr:sp macro="" textlink="">
      <xdr:nvSpPr>
        <xdr:cNvPr id="735" name="テキスト ボックス 734"/>
        <xdr:cNvSpPr txBox="1"/>
      </xdr:nvSpPr>
      <xdr:spPr>
        <a:xfrm>
          <a:off x="21088427" y="62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91466</xdr:rowOff>
    </xdr:from>
    <xdr:to>
      <xdr:col>32</xdr:col>
      <xdr:colOff>187325</xdr:colOff>
      <xdr:row>58</xdr:row>
      <xdr:rowOff>95123</xdr:rowOff>
    </xdr:to>
    <xdr:cxnSp macro="">
      <xdr:nvCxnSpPr>
        <xdr:cNvPr id="787" name="直線コネクタ 786"/>
        <xdr:cNvCxnSpPr/>
      </xdr:nvCxnSpPr>
      <xdr:spPr>
        <a:xfrm>
          <a:off x="21323300" y="1003556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89674</xdr:rowOff>
    </xdr:from>
    <xdr:to>
      <xdr:col>31</xdr:col>
      <xdr:colOff>34925</xdr:colOff>
      <xdr:row>58</xdr:row>
      <xdr:rowOff>91466</xdr:rowOff>
    </xdr:to>
    <xdr:cxnSp macro="">
      <xdr:nvCxnSpPr>
        <xdr:cNvPr id="790" name="直線コネクタ 789"/>
        <xdr:cNvCxnSpPr/>
      </xdr:nvCxnSpPr>
      <xdr:spPr>
        <a:xfrm>
          <a:off x="20434300" y="10033774"/>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92405</xdr:rowOff>
    </xdr:from>
    <xdr:to>
      <xdr:col>31</xdr:col>
      <xdr:colOff>85725</xdr:colOff>
      <xdr:row>58</xdr:row>
      <xdr:rowOff>22555</xdr:rowOff>
    </xdr:to>
    <xdr:sp macro="" textlink="">
      <xdr:nvSpPr>
        <xdr:cNvPr id="791" name="フローチャート : 判断 790"/>
        <xdr:cNvSpPr/>
      </xdr:nvSpPr>
      <xdr:spPr>
        <a:xfrm>
          <a:off x="21272500" y="98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39082</xdr:rowOff>
    </xdr:from>
    <xdr:ext cx="469744" cy="259045"/>
    <xdr:sp macro="" textlink="">
      <xdr:nvSpPr>
        <xdr:cNvPr id="792" name="テキスト ボックス 791"/>
        <xdr:cNvSpPr txBox="1"/>
      </xdr:nvSpPr>
      <xdr:spPr>
        <a:xfrm>
          <a:off x="21088427" y="964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88684</xdr:rowOff>
    </xdr:from>
    <xdr:to>
      <xdr:col>29</xdr:col>
      <xdr:colOff>517525</xdr:colOff>
      <xdr:row>58</xdr:row>
      <xdr:rowOff>89674</xdr:rowOff>
    </xdr:to>
    <xdr:cxnSp macro="">
      <xdr:nvCxnSpPr>
        <xdr:cNvPr id="793" name="直線コネクタ 792"/>
        <xdr:cNvCxnSpPr/>
      </xdr:nvCxnSpPr>
      <xdr:spPr>
        <a:xfrm>
          <a:off x="19545300" y="1003278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88265</xdr:rowOff>
    </xdr:from>
    <xdr:to>
      <xdr:col>28</xdr:col>
      <xdr:colOff>314325</xdr:colOff>
      <xdr:row>58</xdr:row>
      <xdr:rowOff>88684</xdr:rowOff>
    </xdr:to>
    <xdr:cxnSp macro="">
      <xdr:nvCxnSpPr>
        <xdr:cNvPr id="796" name="直線コネクタ 795"/>
        <xdr:cNvCxnSpPr/>
      </xdr:nvCxnSpPr>
      <xdr:spPr>
        <a:xfrm>
          <a:off x="18656300" y="1003236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44323</xdr:rowOff>
    </xdr:from>
    <xdr:to>
      <xdr:col>32</xdr:col>
      <xdr:colOff>238125</xdr:colOff>
      <xdr:row>58</xdr:row>
      <xdr:rowOff>145923</xdr:rowOff>
    </xdr:to>
    <xdr:sp macro="" textlink="">
      <xdr:nvSpPr>
        <xdr:cNvPr id="806" name="円/楕円 805"/>
        <xdr:cNvSpPr/>
      </xdr:nvSpPr>
      <xdr:spPr>
        <a:xfrm>
          <a:off x="221107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130700</xdr:rowOff>
    </xdr:from>
    <xdr:ext cx="469744" cy="259045"/>
    <xdr:sp macro="" textlink="">
      <xdr:nvSpPr>
        <xdr:cNvPr id="807" name="貸付金該当値テキスト"/>
        <xdr:cNvSpPr txBox="1"/>
      </xdr:nvSpPr>
      <xdr:spPr>
        <a:xfrm>
          <a:off x="22212300" y="990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40666</xdr:rowOff>
    </xdr:from>
    <xdr:to>
      <xdr:col>31</xdr:col>
      <xdr:colOff>85725</xdr:colOff>
      <xdr:row>58</xdr:row>
      <xdr:rowOff>142266</xdr:rowOff>
    </xdr:to>
    <xdr:sp macro="" textlink="">
      <xdr:nvSpPr>
        <xdr:cNvPr id="808" name="円/楕円 807"/>
        <xdr:cNvSpPr/>
      </xdr:nvSpPr>
      <xdr:spPr>
        <a:xfrm>
          <a:off x="21272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133393</xdr:rowOff>
    </xdr:from>
    <xdr:ext cx="469744" cy="259045"/>
    <xdr:sp macro="" textlink="">
      <xdr:nvSpPr>
        <xdr:cNvPr id="809" name="テキスト ボックス 808"/>
        <xdr:cNvSpPr txBox="1"/>
      </xdr:nvSpPr>
      <xdr:spPr>
        <a:xfrm>
          <a:off x="21088427" y="100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38874</xdr:rowOff>
    </xdr:from>
    <xdr:to>
      <xdr:col>29</xdr:col>
      <xdr:colOff>568325</xdr:colOff>
      <xdr:row>58</xdr:row>
      <xdr:rowOff>140474</xdr:rowOff>
    </xdr:to>
    <xdr:sp macro="" textlink="">
      <xdr:nvSpPr>
        <xdr:cNvPr id="810" name="円/楕円 809"/>
        <xdr:cNvSpPr/>
      </xdr:nvSpPr>
      <xdr:spPr>
        <a:xfrm>
          <a:off x="20383500" y="99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131601</xdr:rowOff>
    </xdr:from>
    <xdr:ext cx="469744" cy="259045"/>
    <xdr:sp macro="" textlink="">
      <xdr:nvSpPr>
        <xdr:cNvPr id="811" name="テキスト ボックス 810"/>
        <xdr:cNvSpPr txBox="1"/>
      </xdr:nvSpPr>
      <xdr:spPr>
        <a:xfrm>
          <a:off x="20199427" y="100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37884</xdr:rowOff>
    </xdr:from>
    <xdr:to>
      <xdr:col>28</xdr:col>
      <xdr:colOff>365125</xdr:colOff>
      <xdr:row>58</xdr:row>
      <xdr:rowOff>139484</xdr:rowOff>
    </xdr:to>
    <xdr:sp macro="" textlink="">
      <xdr:nvSpPr>
        <xdr:cNvPr id="812" name="円/楕円 811"/>
        <xdr:cNvSpPr/>
      </xdr:nvSpPr>
      <xdr:spPr>
        <a:xfrm>
          <a:off x="19494500" y="99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130611</xdr:rowOff>
    </xdr:from>
    <xdr:ext cx="469744" cy="259045"/>
    <xdr:sp macro="" textlink="">
      <xdr:nvSpPr>
        <xdr:cNvPr id="813" name="テキスト ボックス 812"/>
        <xdr:cNvSpPr txBox="1"/>
      </xdr:nvSpPr>
      <xdr:spPr>
        <a:xfrm>
          <a:off x="19310427" y="100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37465</xdr:rowOff>
    </xdr:from>
    <xdr:to>
      <xdr:col>27</xdr:col>
      <xdr:colOff>161925</xdr:colOff>
      <xdr:row>58</xdr:row>
      <xdr:rowOff>139065</xdr:rowOff>
    </xdr:to>
    <xdr:sp macro="" textlink="">
      <xdr:nvSpPr>
        <xdr:cNvPr id="814" name="円/楕円 813"/>
        <xdr:cNvSpPr/>
      </xdr:nvSpPr>
      <xdr:spPr>
        <a:xfrm>
          <a:off x="18605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130192</xdr:rowOff>
    </xdr:from>
    <xdr:ext cx="469744" cy="259045"/>
    <xdr:sp macro="" textlink="">
      <xdr:nvSpPr>
        <xdr:cNvPr id="815" name="テキスト ボックス 814"/>
        <xdr:cNvSpPr txBox="1"/>
      </xdr:nvSpPr>
      <xdr:spPr>
        <a:xfrm>
          <a:off x="18421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21419</xdr:rowOff>
    </xdr:from>
    <xdr:to>
      <xdr:col>32</xdr:col>
      <xdr:colOff>187325</xdr:colOff>
      <xdr:row>77</xdr:row>
      <xdr:rowOff>30811</xdr:rowOff>
    </xdr:to>
    <xdr:cxnSp macro="">
      <xdr:nvCxnSpPr>
        <xdr:cNvPr id="845" name="直線コネクタ 844"/>
        <xdr:cNvCxnSpPr/>
      </xdr:nvCxnSpPr>
      <xdr:spPr>
        <a:xfrm flipV="1">
          <a:off x="21323300" y="13223069"/>
          <a:ext cx="8382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30811</xdr:rowOff>
    </xdr:from>
    <xdr:to>
      <xdr:col>31</xdr:col>
      <xdr:colOff>34925</xdr:colOff>
      <xdr:row>77</xdr:row>
      <xdr:rowOff>78587</xdr:rowOff>
    </xdr:to>
    <xdr:cxnSp macro="">
      <xdr:nvCxnSpPr>
        <xdr:cNvPr id="848" name="直線コネクタ 847"/>
        <xdr:cNvCxnSpPr/>
      </xdr:nvCxnSpPr>
      <xdr:spPr>
        <a:xfrm flipV="1">
          <a:off x="20434300" y="13232461"/>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136068</xdr:rowOff>
    </xdr:from>
    <xdr:to>
      <xdr:col>31</xdr:col>
      <xdr:colOff>85725</xdr:colOff>
      <xdr:row>75</xdr:row>
      <xdr:rowOff>66218</xdr:rowOff>
    </xdr:to>
    <xdr:sp macro="" textlink="">
      <xdr:nvSpPr>
        <xdr:cNvPr id="849" name="フローチャート : 判断 848"/>
        <xdr:cNvSpPr/>
      </xdr:nvSpPr>
      <xdr:spPr>
        <a:xfrm>
          <a:off x="21272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82745</xdr:rowOff>
    </xdr:from>
    <xdr:ext cx="534377" cy="259045"/>
    <xdr:sp macro="" textlink="">
      <xdr:nvSpPr>
        <xdr:cNvPr id="850" name="テキスト ボックス 849"/>
        <xdr:cNvSpPr txBox="1"/>
      </xdr:nvSpPr>
      <xdr:spPr>
        <a:xfrm>
          <a:off x="21056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78587</xdr:rowOff>
    </xdr:from>
    <xdr:to>
      <xdr:col>29</xdr:col>
      <xdr:colOff>517525</xdr:colOff>
      <xdr:row>77</xdr:row>
      <xdr:rowOff>90532</xdr:rowOff>
    </xdr:to>
    <xdr:cxnSp macro="">
      <xdr:nvCxnSpPr>
        <xdr:cNvPr id="851" name="直線コネクタ 850"/>
        <xdr:cNvCxnSpPr/>
      </xdr:nvCxnSpPr>
      <xdr:spPr>
        <a:xfrm flipV="1">
          <a:off x="19545300" y="13280237"/>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90532</xdr:rowOff>
    </xdr:from>
    <xdr:to>
      <xdr:col>28</xdr:col>
      <xdr:colOff>314325</xdr:colOff>
      <xdr:row>77</xdr:row>
      <xdr:rowOff>133299</xdr:rowOff>
    </xdr:to>
    <xdr:cxnSp macro="">
      <xdr:nvCxnSpPr>
        <xdr:cNvPr id="854" name="直線コネクタ 853"/>
        <xdr:cNvCxnSpPr/>
      </xdr:nvCxnSpPr>
      <xdr:spPr>
        <a:xfrm flipV="1">
          <a:off x="18656300" y="13292182"/>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142069</xdr:rowOff>
    </xdr:from>
    <xdr:to>
      <xdr:col>32</xdr:col>
      <xdr:colOff>238125</xdr:colOff>
      <xdr:row>77</xdr:row>
      <xdr:rowOff>72219</xdr:rowOff>
    </xdr:to>
    <xdr:sp macro="" textlink="">
      <xdr:nvSpPr>
        <xdr:cNvPr id="864" name="円/楕円 863"/>
        <xdr:cNvSpPr/>
      </xdr:nvSpPr>
      <xdr:spPr>
        <a:xfrm>
          <a:off x="221107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120496</xdr:rowOff>
    </xdr:from>
    <xdr:ext cx="534377" cy="259045"/>
    <xdr:sp macro="" textlink="">
      <xdr:nvSpPr>
        <xdr:cNvPr id="865" name="繰出金該当値テキスト"/>
        <xdr:cNvSpPr txBox="1"/>
      </xdr:nvSpPr>
      <xdr:spPr>
        <a:xfrm>
          <a:off x="22212300" y="13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151461</xdr:rowOff>
    </xdr:from>
    <xdr:to>
      <xdr:col>31</xdr:col>
      <xdr:colOff>85725</xdr:colOff>
      <xdr:row>77</xdr:row>
      <xdr:rowOff>81611</xdr:rowOff>
    </xdr:to>
    <xdr:sp macro="" textlink="">
      <xdr:nvSpPr>
        <xdr:cNvPr id="866" name="円/楕円 865"/>
        <xdr:cNvSpPr/>
      </xdr:nvSpPr>
      <xdr:spPr>
        <a:xfrm>
          <a:off x="21272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72738</xdr:rowOff>
    </xdr:from>
    <xdr:ext cx="534377" cy="259045"/>
    <xdr:sp macro="" textlink="">
      <xdr:nvSpPr>
        <xdr:cNvPr id="867" name="テキスト ボックス 866"/>
        <xdr:cNvSpPr txBox="1"/>
      </xdr:nvSpPr>
      <xdr:spPr>
        <a:xfrm>
          <a:off x="21056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27787</xdr:rowOff>
    </xdr:from>
    <xdr:to>
      <xdr:col>29</xdr:col>
      <xdr:colOff>568325</xdr:colOff>
      <xdr:row>77</xdr:row>
      <xdr:rowOff>129387</xdr:rowOff>
    </xdr:to>
    <xdr:sp macro="" textlink="">
      <xdr:nvSpPr>
        <xdr:cNvPr id="868" name="円/楕円 867"/>
        <xdr:cNvSpPr/>
      </xdr:nvSpPr>
      <xdr:spPr>
        <a:xfrm>
          <a:off x="20383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120514</xdr:rowOff>
    </xdr:from>
    <xdr:ext cx="534377" cy="259045"/>
    <xdr:sp macro="" textlink="">
      <xdr:nvSpPr>
        <xdr:cNvPr id="869" name="テキスト ボックス 868"/>
        <xdr:cNvSpPr txBox="1"/>
      </xdr:nvSpPr>
      <xdr:spPr>
        <a:xfrm>
          <a:off x="20167111" y="13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39732</xdr:rowOff>
    </xdr:from>
    <xdr:to>
      <xdr:col>28</xdr:col>
      <xdr:colOff>365125</xdr:colOff>
      <xdr:row>77</xdr:row>
      <xdr:rowOff>141332</xdr:rowOff>
    </xdr:to>
    <xdr:sp macro="" textlink="">
      <xdr:nvSpPr>
        <xdr:cNvPr id="870" name="円/楕円 869"/>
        <xdr:cNvSpPr/>
      </xdr:nvSpPr>
      <xdr:spPr>
        <a:xfrm>
          <a:off x="19494500" y="132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132459</xdr:rowOff>
    </xdr:from>
    <xdr:ext cx="534377" cy="259045"/>
    <xdr:sp macro="" textlink="">
      <xdr:nvSpPr>
        <xdr:cNvPr id="871" name="テキスト ボックス 870"/>
        <xdr:cNvSpPr txBox="1"/>
      </xdr:nvSpPr>
      <xdr:spPr>
        <a:xfrm>
          <a:off x="19278111" y="133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82499</xdr:rowOff>
    </xdr:from>
    <xdr:to>
      <xdr:col>27</xdr:col>
      <xdr:colOff>161925</xdr:colOff>
      <xdr:row>78</xdr:row>
      <xdr:rowOff>12649</xdr:rowOff>
    </xdr:to>
    <xdr:sp macro="" textlink="">
      <xdr:nvSpPr>
        <xdr:cNvPr id="872" name="円/楕円 871"/>
        <xdr:cNvSpPr/>
      </xdr:nvSpPr>
      <xdr:spPr>
        <a:xfrm>
          <a:off x="18605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3776</xdr:rowOff>
    </xdr:from>
    <xdr:ext cx="534377" cy="259045"/>
    <xdr:sp macro="" textlink="">
      <xdr:nvSpPr>
        <xdr:cNvPr id="873" name="テキスト ボックス 872"/>
        <xdr:cNvSpPr txBox="1"/>
      </xdr:nvSpPr>
      <xdr:spPr>
        <a:xfrm>
          <a:off x="18389111" y="133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326,230</a:t>
          </a:r>
          <a:r>
            <a:rPr kumimoji="1" lang="ja-JP" altLang="en-US" sz="1300">
              <a:solidFill>
                <a:sysClr val="windowText" lastClr="000000"/>
              </a:solidFill>
              <a:latin typeface="ＭＳ Ｐゴシック"/>
            </a:rPr>
            <a:t>円となっている。また、普通建設事業（更新整備）と積立金以外は類似団体平均と比べ、低い水準にある。これは県内でも名古屋市・北名古屋市に次ぐ人口密度の高さが要因の一つと言える。</a:t>
          </a:r>
        </a:p>
        <a:p>
          <a:r>
            <a:rPr kumimoji="1" lang="ja-JP" altLang="en-US" sz="1300">
              <a:solidFill>
                <a:sysClr val="windowText" lastClr="000000"/>
              </a:solidFill>
              <a:latin typeface="ＭＳ Ｐゴシック"/>
            </a:rPr>
            <a:t>・主な構成項目の一つである人件費は、住民一人当たり</a:t>
          </a:r>
          <a:r>
            <a:rPr kumimoji="1" lang="en-US" altLang="ja-JP" sz="1300">
              <a:solidFill>
                <a:sysClr val="windowText" lastClr="000000"/>
              </a:solidFill>
              <a:latin typeface="ＭＳ Ｐゴシック"/>
            </a:rPr>
            <a:t>54,222</a:t>
          </a:r>
          <a:r>
            <a:rPr kumimoji="1" lang="ja-JP" altLang="en-US" sz="1300">
              <a:solidFill>
                <a:sysClr val="windowText" lastClr="000000"/>
              </a:solidFill>
              <a:latin typeface="ＭＳ Ｐゴシック"/>
            </a:rPr>
            <a:t>円となっており、平成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年度から減少傾向にある。退職・新規採用に伴う職員の平均年齢の低下が主な要因である。</a:t>
          </a:r>
        </a:p>
        <a:p>
          <a:r>
            <a:rPr kumimoji="1" lang="ja-JP" altLang="en-US" sz="1300">
              <a:solidFill>
                <a:sysClr val="windowText" lastClr="000000"/>
              </a:solidFill>
              <a:latin typeface="ＭＳ Ｐゴシック"/>
            </a:rPr>
            <a:t>・普通建設事業費は住民一人当たり</a:t>
          </a:r>
          <a:r>
            <a:rPr kumimoji="1" lang="en-US" altLang="ja-JP" sz="1300">
              <a:solidFill>
                <a:sysClr val="windowText" lastClr="000000"/>
              </a:solidFill>
              <a:latin typeface="ＭＳ Ｐゴシック"/>
            </a:rPr>
            <a:t>50,762</a:t>
          </a:r>
          <a:r>
            <a:rPr kumimoji="1" lang="ja-JP" altLang="en-US" sz="1300">
              <a:solidFill>
                <a:sysClr val="windowText" lastClr="000000"/>
              </a:solidFill>
              <a:latin typeface="ＭＳ Ｐゴシック"/>
            </a:rPr>
            <a:t>円となっており、類似団体と比較して一人当たりコストが低い状況となっているが、県内平均と比較すると、一人当たりコストは高い状況となっている。これは、</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年度から工事が始まった新学校給食センター建設事業の完了や災害対応特殊はしご付消防自動車購入事業が主な要因であり、前年度決算と比較すると</a:t>
          </a:r>
          <a:r>
            <a:rPr kumimoji="1" lang="en-US" altLang="ja-JP" sz="1300">
              <a:solidFill>
                <a:sysClr val="windowText" lastClr="000000"/>
              </a:solidFill>
              <a:latin typeface="ＭＳ Ｐゴシック"/>
            </a:rPr>
            <a:t>12.8</a:t>
          </a:r>
          <a:r>
            <a:rPr kumimoji="1" lang="ja-JP" altLang="en-US" sz="1300">
              <a:solidFill>
                <a:sysClr val="windowText" lastClr="000000"/>
              </a:solidFill>
              <a:latin typeface="ＭＳ Ｐゴシック"/>
            </a:rPr>
            <a:t>％増となっている。このようなことを踏まえ、公共施設等総合管理計画に基づき、事業の取捨選択を徹底していくことで、事業費の減少を目指すこととしている。 </a:t>
          </a:r>
        </a:p>
        <a:p>
          <a:r>
            <a:rPr kumimoji="1" lang="ja-JP" altLang="en-US" sz="1300">
              <a:solidFill>
                <a:sysClr val="windowText" lastClr="000000"/>
              </a:solidFill>
              <a:latin typeface="ＭＳ Ｐゴシック"/>
            </a:rPr>
            <a:t>・扶助費は住民一人当たり</a:t>
          </a:r>
          <a:r>
            <a:rPr kumimoji="1" lang="en-US" altLang="ja-JP" sz="1300">
              <a:solidFill>
                <a:sysClr val="windowText" lastClr="000000"/>
              </a:solidFill>
              <a:latin typeface="ＭＳ Ｐゴシック"/>
            </a:rPr>
            <a:t>73,435</a:t>
          </a:r>
          <a:r>
            <a:rPr kumimoji="1" lang="ja-JP" altLang="en-US" sz="1300">
              <a:solidFill>
                <a:sysClr val="windowText" lastClr="000000"/>
              </a:solidFill>
              <a:latin typeface="ＭＳ Ｐゴシック"/>
            </a:rPr>
            <a:t>円となっており、類似団体・県内平均どちらと比較しても一人当たりコストが低い状況となっているが、今後も増加していくことが見込まれるため、財源の確保等に努めていく。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80264</xdr:rowOff>
    </xdr:from>
    <xdr:to>
      <xdr:col>6</xdr:col>
      <xdr:colOff>511175</xdr:colOff>
      <xdr:row>37</xdr:row>
      <xdr:rowOff>155049</xdr:rowOff>
    </xdr:to>
    <xdr:cxnSp macro="">
      <xdr:nvCxnSpPr>
        <xdr:cNvPr id="63" name="直線コネクタ 62"/>
        <xdr:cNvCxnSpPr/>
      </xdr:nvCxnSpPr>
      <xdr:spPr>
        <a:xfrm>
          <a:off x="3797300" y="6423914"/>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80264</xdr:rowOff>
    </xdr:from>
    <xdr:to>
      <xdr:col>5</xdr:col>
      <xdr:colOff>358775</xdr:colOff>
      <xdr:row>37</xdr:row>
      <xdr:rowOff>167459</xdr:rowOff>
    </xdr:to>
    <xdr:cxnSp macro="">
      <xdr:nvCxnSpPr>
        <xdr:cNvPr id="66" name="直線コネクタ 65"/>
        <xdr:cNvCxnSpPr/>
      </xdr:nvCxnSpPr>
      <xdr:spPr>
        <a:xfrm flipV="1">
          <a:off x="2908300" y="642391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159766</xdr:rowOff>
    </xdr:from>
    <xdr:to>
      <xdr:col>5</xdr:col>
      <xdr:colOff>409575</xdr:colOff>
      <xdr:row>35</xdr:row>
      <xdr:rowOff>89916</xdr:rowOff>
    </xdr:to>
    <xdr:sp macro="" textlink="">
      <xdr:nvSpPr>
        <xdr:cNvPr id="67" name="フローチャート : 判断 66"/>
        <xdr:cNvSpPr/>
      </xdr:nvSpPr>
      <xdr:spPr>
        <a:xfrm>
          <a:off x="3746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106443</xdr:rowOff>
    </xdr:from>
    <xdr:ext cx="469744" cy="259045"/>
    <xdr:sp macro="" textlink="">
      <xdr:nvSpPr>
        <xdr:cNvPr id="68" name="テキスト ボックス 67"/>
        <xdr:cNvSpPr txBox="1"/>
      </xdr:nvSpPr>
      <xdr:spPr>
        <a:xfrm>
          <a:off x="3562427"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167459</xdr:rowOff>
    </xdr:from>
    <xdr:to>
      <xdr:col>4</xdr:col>
      <xdr:colOff>155575</xdr:colOff>
      <xdr:row>38</xdr:row>
      <xdr:rowOff>18215</xdr:rowOff>
    </xdr:to>
    <xdr:cxnSp macro="">
      <xdr:nvCxnSpPr>
        <xdr:cNvPr id="69" name="直線コネクタ 68"/>
        <xdr:cNvCxnSpPr/>
      </xdr:nvCxnSpPr>
      <xdr:spPr>
        <a:xfrm flipV="1">
          <a:off x="2019300" y="651110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55771</xdr:rowOff>
    </xdr:from>
    <xdr:to>
      <xdr:col>2</xdr:col>
      <xdr:colOff>638175</xdr:colOff>
      <xdr:row>38</xdr:row>
      <xdr:rowOff>18215</xdr:rowOff>
    </xdr:to>
    <xdr:cxnSp macro="">
      <xdr:nvCxnSpPr>
        <xdr:cNvPr id="72" name="直線コネクタ 71"/>
        <xdr:cNvCxnSpPr/>
      </xdr:nvCxnSpPr>
      <xdr:spPr>
        <a:xfrm>
          <a:off x="1130300" y="639942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104249</xdr:rowOff>
    </xdr:from>
    <xdr:to>
      <xdr:col>6</xdr:col>
      <xdr:colOff>561975</xdr:colOff>
      <xdr:row>38</xdr:row>
      <xdr:rowOff>34399</xdr:rowOff>
    </xdr:to>
    <xdr:sp macro="" textlink="">
      <xdr:nvSpPr>
        <xdr:cNvPr id="82" name="円/楕円 81"/>
        <xdr:cNvSpPr/>
      </xdr:nvSpPr>
      <xdr:spPr>
        <a:xfrm>
          <a:off x="45847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82676</xdr:rowOff>
    </xdr:from>
    <xdr:ext cx="469744" cy="259045"/>
    <xdr:sp macro="" textlink="">
      <xdr:nvSpPr>
        <xdr:cNvPr id="83" name="議会費該当値テキスト"/>
        <xdr:cNvSpPr txBox="1"/>
      </xdr:nvSpPr>
      <xdr:spPr>
        <a:xfrm>
          <a:off x="4686300"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29464</xdr:rowOff>
    </xdr:from>
    <xdr:to>
      <xdr:col>5</xdr:col>
      <xdr:colOff>409575</xdr:colOff>
      <xdr:row>37</xdr:row>
      <xdr:rowOff>131064</xdr:rowOff>
    </xdr:to>
    <xdr:sp macro="" textlink="">
      <xdr:nvSpPr>
        <xdr:cNvPr id="84" name="円/楕円 83"/>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122191</xdr:rowOff>
    </xdr:from>
    <xdr:ext cx="469744" cy="259045"/>
    <xdr:sp macro="" textlink="">
      <xdr:nvSpPr>
        <xdr:cNvPr id="85" name="テキスト ボックス 84"/>
        <xdr:cNvSpPr txBox="1"/>
      </xdr:nvSpPr>
      <xdr:spPr>
        <a:xfrm>
          <a:off x="3562427"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116658</xdr:rowOff>
    </xdr:from>
    <xdr:to>
      <xdr:col>4</xdr:col>
      <xdr:colOff>206375</xdr:colOff>
      <xdr:row>38</xdr:row>
      <xdr:rowOff>46808</xdr:rowOff>
    </xdr:to>
    <xdr:sp macro="" textlink="">
      <xdr:nvSpPr>
        <xdr:cNvPr id="86" name="円/楕円 85"/>
        <xdr:cNvSpPr/>
      </xdr:nvSpPr>
      <xdr:spPr>
        <a:xfrm>
          <a:off x="2857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37936</xdr:rowOff>
    </xdr:from>
    <xdr:ext cx="469744" cy="259045"/>
    <xdr:sp macro="" textlink="">
      <xdr:nvSpPr>
        <xdr:cNvPr id="87" name="テキスト ボックス 86"/>
        <xdr:cNvSpPr txBox="1"/>
      </xdr:nvSpPr>
      <xdr:spPr>
        <a:xfrm>
          <a:off x="2673427" y="655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138866</xdr:rowOff>
    </xdr:from>
    <xdr:to>
      <xdr:col>3</xdr:col>
      <xdr:colOff>3175</xdr:colOff>
      <xdr:row>38</xdr:row>
      <xdr:rowOff>69016</xdr:rowOff>
    </xdr:to>
    <xdr:sp macro="" textlink="">
      <xdr:nvSpPr>
        <xdr:cNvPr id="88" name="円/楕円 87"/>
        <xdr:cNvSpPr/>
      </xdr:nvSpPr>
      <xdr:spPr>
        <a:xfrm>
          <a:off x="1968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60142</xdr:rowOff>
    </xdr:from>
    <xdr:ext cx="469744" cy="259045"/>
    <xdr:sp macro="" textlink="">
      <xdr:nvSpPr>
        <xdr:cNvPr id="89" name="テキスト ボックス 88"/>
        <xdr:cNvSpPr txBox="1"/>
      </xdr:nvSpPr>
      <xdr:spPr>
        <a:xfrm>
          <a:off x="1784427" y="65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4971</xdr:rowOff>
    </xdr:from>
    <xdr:to>
      <xdr:col>1</xdr:col>
      <xdr:colOff>485775</xdr:colOff>
      <xdr:row>37</xdr:row>
      <xdr:rowOff>106571</xdr:rowOff>
    </xdr:to>
    <xdr:sp macro="" textlink="">
      <xdr:nvSpPr>
        <xdr:cNvPr id="90" name="円/楕円 89"/>
        <xdr:cNvSpPr/>
      </xdr:nvSpPr>
      <xdr:spPr>
        <a:xfrm>
          <a:off x="1079500" y="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97698</xdr:rowOff>
    </xdr:from>
    <xdr:ext cx="469744" cy="259045"/>
    <xdr:sp macro="" textlink="">
      <xdr:nvSpPr>
        <xdr:cNvPr id="91" name="テキスト ボックス 90"/>
        <xdr:cNvSpPr txBox="1"/>
      </xdr:nvSpPr>
      <xdr:spPr>
        <a:xfrm>
          <a:off x="895427" y="64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46938</xdr:rowOff>
    </xdr:from>
    <xdr:to>
      <xdr:col>6</xdr:col>
      <xdr:colOff>511175</xdr:colOff>
      <xdr:row>58</xdr:row>
      <xdr:rowOff>65580</xdr:rowOff>
    </xdr:to>
    <xdr:cxnSp macro="">
      <xdr:nvCxnSpPr>
        <xdr:cNvPr id="120" name="直線コネクタ 119"/>
        <xdr:cNvCxnSpPr/>
      </xdr:nvCxnSpPr>
      <xdr:spPr>
        <a:xfrm flipV="1">
          <a:off x="3797300" y="9991038"/>
          <a:ext cx="8382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65580</xdr:rowOff>
    </xdr:from>
    <xdr:to>
      <xdr:col>5</xdr:col>
      <xdr:colOff>358775</xdr:colOff>
      <xdr:row>58</xdr:row>
      <xdr:rowOff>76057</xdr:rowOff>
    </xdr:to>
    <xdr:cxnSp macro="">
      <xdr:nvCxnSpPr>
        <xdr:cNvPr id="123" name="直線コネクタ 122"/>
        <xdr:cNvCxnSpPr/>
      </xdr:nvCxnSpPr>
      <xdr:spPr>
        <a:xfrm flipV="1">
          <a:off x="2908300" y="1000968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77371</xdr:rowOff>
    </xdr:from>
    <xdr:to>
      <xdr:col>5</xdr:col>
      <xdr:colOff>409575</xdr:colOff>
      <xdr:row>58</xdr:row>
      <xdr:rowOff>7521</xdr:rowOff>
    </xdr:to>
    <xdr:sp macro="" textlink="">
      <xdr:nvSpPr>
        <xdr:cNvPr id="124" name="フローチャート : 判断 123"/>
        <xdr:cNvSpPr/>
      </xdr:nvSpPr>
      <xdr:spPr>
        <a:xfrm>
          <a:off x="3746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24048</xdr:rowOff>
    </xdr:from>
    <xdr:ext cx="534377" cy="259045"/>
    <xdr:sp macro="" textlink="">
      <xdr:nvSpPr>
        <xdr:cNvPr id="125" name="テキスト ボックス 124"/>
        <xdr:cNvSpPr txBox="1"/>
      </xdr:nvSpPr>
      <xdr:spPr>
        <a:xfrm>
          <a:off x="3530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64914</xdr:rowOff>
    </xdr:from>
    <xdr:to>
      <xdr:col>4</xdr:col>
      <xdr:colOff>155575</xdr:colOff>
      <xdr:row>58</xdr:row>
      <xdr:rowOff>76057</xdr:rowOff>
    </xdr:to>
    <xdr:cxnSp macro="">
      <xdr:nvCxnSpPr>
        <xdr:cNvPr id="126" name="直線コネクタ 125"/>
        <xdr:cNvCxnSpPr/>
      </xdr:nvCxnSpPr>
      <xdr:spPr>
        <a:xfrm>
          <a:off x="2019300" y="10009014"/>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64914</xdr:rowOff>
    </xdr:from>
    <xdr:to>
      <xdr:col>2</xdr:col>
      <xdr:colOff>638175</xdr:colOff>
      <xdr:row>58</xdr:row>
      <xdr:rowOff>68453</xdr:rowOff>
    </xdr:to>
    <xdr:cxnSp macro="">
      <xdr:nvCxnSpPr>
        <xdr:cNvPr id="129" name="直線コネクタ 128"/>
        <xdr:cNvCxnSpPr/>
      </xdr:nvCxnSpPr>
      <xdr:spPr>
        <a:xfrm flipV="1">
          <a:off x="1130300" y="10009014"/>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167588</xdr:rowOff>
    </xdr:from>
    <xdr:to>
      <xdr:col>6</xdr:col>
      <xdr:colOff>561975</xdr:colOff>
      <xdr:row>58</xdr:row>
      <xdr:rowOff>97738</xdr:rowOff>
    </xdr:to>
    <xdr:sp macro="" textlink="">
      <xdr:nvSpPr>
        <xdr:cNvPr id="139" name="円/楕円 138"/>
        <xdr:cNvSpPr/>
      </xdr:nvSpPr>
      <xdr:spPr>
        <a:xfrm>
          <a:off x="4584700" y="99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82515</xdr:rowOff>
    </xdr:from>
    <xdr:ext cx="534377" cy="259045"/>
    <xdr:sp macro="" textlink="">
      <xdr:nvSpPr>
        <xdr:cNvPr id="140" name="総務費該当値テキスト"/>
        <xdr:cNvSpPr txBox="1"/>
      </xdr:nvSpPr>
      <xdr:spPr>
        <a:xfrm>
          <a:off x="4686300" y="9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14780</xdr:rowOff>
    </xdr:from>
    <xdr:to>
      <xdr:col>5</xdr:col>
      <xdr:colOff>409575</xdr:colOff>
      <xdr:row>58</xdr:row>
      <xdr:rowOff>116380</xdr:rowOff>
    </xdr:to>
    <xdr:sp macro="" textlink="">
      <xdr:nvSpPr>
        <xdr:cNvPr id="141" name="円/楕円 140"/>
        <xdr:cNvSpPr/>
      </xdr:nvSpPr>
      <xdr:spPr>
        <a:xfrm>
          <a:off x="3746500" y="99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107507</xdr:rowOff>
    </xdr:from>
    <xdr:ext cx="534377" cy="259045"/>
    <xdr:sp macro="" textlink="">
      <xdr:nvSpPr>
        <xdr:cNvPr id="142" name="テキスト ボックス 141"/>
        <xdr:cNvSpPr txBox="1"/>
      </xdr:nvSpPr>
      <xdr:spPr>
        <a:xfrm>
          <a:off x="3530111" y="100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25257</xdr:rowOff>
    </xdr:from>
    <xdr:to>
      <xdr:col>4</xdr:col>
      <xdr:colOff>206375</xdr:colOff>
      <xdr:row>58</xdr:row>
      <xdr:rowOff>126857</xdr:rowOff>
    </xdr:to>
    <xdr:sp macro="" textlink="">
      <xdr:nvSpPr>
        <xdr:cNvPr id="143" name="円/楕円 142"/>
        <xdr:cNvSpPr/>
      </xdr:nvSpPr>
      <xdr:spPr>
        <a:xfrm>
          <a:off x="2857500" y="99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117984</xdr:rowOff>
    </xdr:from>
    <xdr:ext cx="534377" cy="259045"/>
    <xdr:sp macro="" textlink="">
      <xdr:nvSpPr>
        <xdr:cNvPr id="144" name="テキスト ボックス 143"/>
        <xdr:cNvSpPr txBox="1"/>
      </xdr:nvSpPr>
      <xdr:spPr>
        <a:xfrm>
          <a:off x="2641111" y="100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14114</xdr:rowOff>
    </xdr:from>
    <xdr:to>
      <xdr:col>3</xdr:col>
      <xdr:colOff>3175</xdr:colOff>
      <xdr:row>58</xdr:row>
      <xdr:rowOff>115714</xdr:rowOff>
    </xdr:to>
    <xdr:sp macro="" textlink="">
      <xdr:nvSpPr>
        <xdr:cNvPr id="145" name="円/楕円 144"/>
        <xdr:cNvSpPr/>
      </xdr:nvSpPr>
      <xdr:spPr>
        <a:xfrm>
          <a:off x="1968500" y="99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106841</xdr:rowOff>
    </xdr:from>
    <xdr:ext cx="534377" cy="259045"/>
    <xdr:sp macro="" textlink="">
      <xdr:nvSpPr>
        <xdr:cNvPr id="146" name="テキスト ボックス 145"/>
        <xdr:cNvSpPr txBox="1"/>
      </xdr:nvSpPr>
      <xdr:spPr>
        <a:xfrm>
          <a:off x="1752111" y="100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17653</xdr:rowOff>
    </xdr:from>
    <xdr:to>
      <xdr:col>1</xdr:col>
      <xdr:colOff>485775</xdr:colOff>
      <xdr:row>58</xdr:row>
      <xdr:rowOff>119253</xdr:rowOff>
    </xdr:to>
    <xdr:sp macro="" textlink="">
      <xdr:nvSpPr>
        <xdr:cNvPr id="147" name="円/楕円 146"/>
        <xdr:cNvSpPr/>
      </xdr:nvSpPr>
      <xdr:spPr>
        <a:xfrm>
          <a:off x="1079500" y="99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110380</xdr:rowOff>
    </xdr:from>
    <xdr:ext cx="534377" cy="259045"/>
    <xdr:sp macro="" textlink="">
      <xdr:nvSpPr>
        <xdr:cNvPr id="148" name="テキスト ボックス 147"/>
        <xdr:cNvSpPr txBox="1"/>
      </xdr:nvSpPr>
      <xdr:spPr>
        <a:xfrm>
          <a:off x="863111" y="100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138221</xdr:rowOff>
    </xdr:from>
    <xdr:to>
      <xdr:col>6</xdr:col>
      <xdr:colOff>511175</xdr:colOff>
      <xdr:row>78</xdr:row>
      <xdr:rowOff>150733</xdr:rowOff>
    </xdr:to>
    <xdr:cxnSp macro="">
      <xdr:nvCxnSpPr>
        <xdr:cNvPr id="178" name="直線コネクタ 177"/>
        <xdr:cNvCxnSpPr/>
      </xdr:nvCxnSpPr>
      <xdr:spPr>
        <a:xfrm flipV="1">
          <a:off x="3797300" y="13511321"/>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138968</xdr:rowOff>
    </xdr:from>
    <xdr:to>
      <xdr:col>5</xdr:col>
      <xdr:colOff>358775</xdr:colOff>
      <xdr:row>78</xdr:row>
      <xdr:rowOff>150733</xdr:rowOff>
    </xdr:to>
    <xdr:cxnSp macro="">
      <xdr:nvCxnSpPr>
        <xdr:cNvPr id="181" name="直線コネクタ 180"/>
        <xdr:cNvCxnSpPr/>
      </xdr:nvCxnSpPr>
      <xdr:spPr>
        <a:xfrm>
          <a:off x="2908300" y="13512068"/>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49344</xdr:rowOff>
    </xdr:from>
    <xdr:to>
      <xdr:col>5</xdr:col>
      <xdr:colOff>409575</xdr:colOff>
      <xdr:row>77</xdr:row>
      <xdr:rowOff>150944</xdr:rowOff>
    </xdr:to>
    <xdr:sp macro="" textlink="">
      <xdr:nvSpPr>
        <xdr:cNvPr id="182" name="フローチャート : 判断 181"/>
        <xdr:cNvSpPr/>
      </xdr:nvSpPr>
      <xdr:spPr>
        <a:xfrm>
          <a:off x="3746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167471</xdr:rowOff>
    </xdr:from>
    <xdr:ext cx="599010" cy="259045"/>
    <xdr:sp macro="" textlink="">
      <xdr:nvSpPr>
        <xdr:cNvPr id="183" name="テキスト ボックス 182"/>
        <xdr:cNvSpPr txBox="1"/>
      </xdr:nvSpPr>
      <xdr:spPr>
        <a:xfrm>
          <a:off x="3497794"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138968</xdr:rowOff>
    </xdr:from>
    <xdr:to>
      <xdr:col>4</xdr:col>
      <xdr:colOff>155575</xdr:colOff>
      <xdr:row>79</xdr:row>
      <xdr:rowOff>8948</xdr:rowOff>
    </xdr:to>
    <xdr:cxnSp macro="">
      <xdr:nvCxnSpPr>
        <xdr:cNvPr id="184" name="直線コネクタ 183"/>
        <xdr:cNvCxnSpPr/>
      </xdr:nvCxnSpPr>
      <xdr:spPr>
        <a:xfrm flipV="1">
          <a:off x="2019300" y="13512068"/>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8948</xdr:rowOff>
    </xdr:from>
    <xdr:to>
      <xdr:col>2</xdr:col>
      <xdr:colOff>638175</xdr:colOff>
      <xdr:row>79</xdr:row>
      <xdr:rowOff>26859</xdr:rowOff>
    </xdr:to>
    <xdr:cxnSp macro="">
      <xdr:nvCxnSpPr>
        <xdr:cNvPr id="187" name="直線コネクタ 186"/>
        <xdr:cNvCxnSpPr/>
      </xdr:nvCxnSpPr>
      <xdr:spPr>
        <a:xfrm flipV="1">
          <a:off x="1130300" y="13553498"/>
          <a:ext cx="889000" cy="1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87421</xdr:rowOff>
    </xdr:from>
    <xdr:to>
      <xdr:col>6</xdr:col>
      <xdr:colOff>561975</xdr:colOff>
      <xdr:row>79</xdr:row>
      <xdr:rowOff>17571</xdr:rowOff>
    </xdr:to>
    <xdr:sp macro="" textlink="">
      <xdr:nvSpPr>
        <xdr:cNvPr id="197" name="円/楕円 196"/>
        <xdr:cNvSpPr/>
      </xdr:nvSpPr>
      <xdr:spPr>
        <a:xfrm>
          <a:off x="4584700" y="134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2348</xdr:rowOff>
    </xdr:from>
    <xdr:ext cx="599010" cy="259045"/>
    <xdr:sp macro="" textlink="">
      <xdr:nvSpPr>
        <xdr:cNvPr id="198" name="民生費該当値テキスト"/>
        <xdr:cNvSpPr txBox="1"/>
      </xdr:nvSpPr>
      <xdr:spPr>
        <a:xfrm>
          <a:off x="4686300" y="133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99933</xdr:rowOff>
    </xdr:from>
    <xdr:to>
      <xdr:col>5</xdr:col>
      <xdr:colOff>409575</xdr:colOff>
      <xdr:row>79</xdr:row>
      <xdr:rowOff>30083</xdr:rowOff>
    </xdr:to>
    <xdr:sp macro="" textlink="">
      <xdr:nvSpPr>
        <xdr:cNvPr id="199" name="円/楕円 198"/>
        <xdr:cNvSpPr/>
      </xdr:nvSpPr>
      <xdr:spPr>
        <a:xfrm>
          <a:off x="3746500" y="134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21210</xdr:rowOff>
    </xdr:from>
    <xdr:ext cx="599010" cy="259045"/>
    <xdr:sp macro="" textlink="">
      <xdr:nvSpPr>
        <xdr:cNvPr id="200" name="テキスト ボックス 199"/>
        <xdr:cNvSpPr txBox="1"/>
      </xdr:nvSpPr>
      <xdr:spPr>
        <a:xfrm>
          <a:off x="3497794" y="13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88168</xdr:rowOff>
    </xdr:from>
    <xdr:to>
      <xdr:col>4</xdr:col>
      <xdr:colOff>206375</xdr:colOff>
      <xdr:row>79</xdr:row>
      <xdr:rowOff>18318</xdr:rowOff>
    </xdr:to>
    <xdr:sp macro="" textlink="">
      <xdr:nvSpPr>
        <xdr:cNvPr id="201" name="円/楕円 200"/>
        <xdr:cNvSpPr/>
      </xdr:nvSpPr>
      <xdr:spPr>
        <a:xfrm>
          <a:off x="2857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9445</xdr:rowOff>
    </xdr:from>
    <xdr:ext cx="599010" cy="259045"/>
    <xdr:sp macro="" textlink="">
      <xdr:nvSpPr>
        <xdr:cNvPr id="202" name="テキスト ボックス 201"/>
        <xdr:cNvSpPr txBox="1"/>
      </xdr:nvSpPr>
      <xdr:spPr>
        <a:xfrm>
          <a:off x="2608794" y="135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129598</xdr:rowOff>
    </xdr:from>
    <xdr:to>
      <xdr:col>3</xdr:col>
      <xdr:colOff>3175</xdr:colOff>
      <xdr:row>79</xdr:row>
      <xdr:rowOff>59748</xdr:rowOff>
    </xdr:to>
    <xdr:sp macro="" textlink="">
      <xdr:nvSpPr>
        <xdr:cNvPr id="203" name="円/楕円 202"/>
        <xdr:cNvSpPr/>
      </xdr:nvSpPr>
      <xdr:spPr>
        <a:xfrm>
          <a:off x="1968500" y="13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50875</xdr:rowOff>
    </xdr:from>
    <xdr:ext cx="599010" cy="259045"/>
    <xdr:sp macro="" textlink="">
      <xdr:nvSpPr>
        <xdr:cNvPr id="204" name="テキスト ボックス 203"/>
        <xdr:cNvSpPr txBox="1"/>
      </xdr:nvSpPr>
      <xdr:spPr>
        <a:xfrm>
          <a:off x="1719794" y="135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147509</xdr:rowOff>
    </xdr:from>
    <xdr:to>
      <xdr:col>1</xdr:col>
      <xdr:colOff>485775</xdr:colOff>
      <xdr:row>79</xdr:row>
      <xdr:rowOff>77659</xdr:rowOff>
    </xdr:to>
    <xdr:sp macro="" textlink="">
      <xdr:nvSpPr>
        <xdr:cNvPr id="205" name="円/楕円 204"/>
        <xdr:cNvSpPr/>
      </xdr:nvSpPr>
      <xdr:spPr>
        <a:xfrm>
          <a:off x="1079500" y="135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68786</xdr:rowOff>
    </xdr:from>
    <xdr:ext cx="599010" cy="259045"/>
    <xdr:sp macro="" textlink="">
      <xdr:nvSpPr>
        <xdr:cNvPr id="206" name="テキスト ボックス 205"/>
        <xdr:cNvSpPr txBox="1"/>
      </xdr:nvSpPr>
      <xdr:spPr>
        <a:xfrm>
          <a:off x="830794" y="1361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93357</xdr:rowOff>
    </xdr:from>
    <xdr:to>
      <xdr:col>6</xdr:col>
      <xdr:colOff>511175</xdr:colOff>
      <xdr:row>97</xdr:row>
      <xdr:rowOff>106184</xdr:rowOff>
    </xdr:to>
    <xdr:cxnSp macro="">
      <xdr:nvCxnSpPr>
        <xdr:cNvPr id="235" name="直線コネクタ 234"/>
        <xdr:cNvCxnSpPr/>
      </xdr:nvCxnSpPr>
      <xdr:spPr>
        <a:xfrm flipV="1">
          <a:off x="3797300" y="16724007"/>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61125</xdr:rowOff>
    </xdr:from>
    <xdr:to>
      <xdr:col>5</xdr:col>
      <xdr:colOff>358775</xdr:colOff>
      <xdr:row>97</xdr:row>
      <xdr:rowOff>106184</xdr:rowOff>
    </xdr:to>
    <xdr:cxnSp macro="">
      <xdr:nvCxnSpPr>
        <xdr:cNvPr id="238" name="直線コネクタ 237"/>
        <xdr:cNvCxnSpPr/>
      </xdr:nvCxnSpPr>
      <xdr:spPr>
        <a:xfrm>
          <a:off x="2908300" y="16691775"/>
          <a:ext cx="8890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64618</xdr:rowOff>
    </xdr:from>
    <xdr:to>
      <xdr:col>5</xdr:col>
      <xdr:colOff>409575</xdr:colOff>
      <xdr:row>95</xdr:row>
      <xdr:rowOff>166218</xdr:rowOff>
    </xdr:to>
    <xdr:sp macro="" textlink="">
      <xdr:nvSpPr>
        <xdr:cNvPr id="239" name="フローチャート : 判断 238"/>
        <xdr:cNvSpPr/>
      </xdr:nvSpPr>
      <xdr:spPr>
        <a:xfrm>
          <a:off x="3746500" y="1635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11295</xdr:rowOff>
    </xdr:from>
    <xdr:ext cx="534377" cy="259045"/>
    <xdr:sp macro="" textlink="">
      <xdr:nvSpPr>
        <xdr:cNvPr id="240" name="テキスト ボックス 239"/>
        <xdr:cNvSpPr txBox="1"/>
      </xdr:nvSpPr>
      <xdr:spPr>
        <a:xfrm>
          <a:off x="3530111" y="161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12446</xdr:rowOff>
    </xdr:from>
    <xdr:to>
      <xdr:col>4</xdr:col>
      <xdr:colOff>155575</xdr:colOff>
      <xdr:row>97</xdr:row>
      <xdr:rowOff>61125</xdr:rowOff>
    </xdr:to>
    <xdr:cxnSp macro="">
      <xdr:nvCxnSpPr>
        <xdr:cNvPr id="241" name="直線コネクタ 240"/>
        <xdr:cNvCxnSpPr/>
      </xdr:nvCxnSpPr>
      <xdr:spPr>
        <a:xfrm>
          <a:off x="2019300" y="16643096"/>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12446</xdr:rowOff>
    </xdr:from>
    <xdr:to>
      <xdr:col>2</xdr:col>
      <xdr:colOff>638175</xdr:colOff>
      <xdr:row>97</xdr:row>
      <xdr:rowOff>88685</xdr:rowOff>
    </xdr:to>
    <xdr:cxnSp macro="">
      <xdr:nvCxnSpPr>
        <xdr:cNvPr id="244" name="直線コネクタ 243"/>
        <xdr:cNvCxnSpPr/>
      </xdr:nvCxnSpPr>
      <xdr:spPr>
        <a:xfrm flipV="1">
          <a:off x="1130300" y="16643096"/>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42557</xdr:rowOff>
    </xdr:from>
    <xdr:to>
      <xdr:col>6</xdr:col>
      <xdr:colOff>561975</xdr:colOff>
      <xdr:row>97</xdr:row>
      <xdr:rowOff>144157</xdr:rowOff>
    </xdr:to>
    <xdr:sp macro="" textlink="">
      <xdr:nvSpPr>
        <xdr:cNvPr id="254" name="円/楕円 253"/>
        <xdr:cNvSpPr/>
      </xdr:nvSpPr>
      <xdr:spPr>
        <a:xfrm>
          <a:off x="4584700" y="16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128934</xdr:rowOff>
    </xdr:from>
    <xdr:ext cx="534377" cy="259045"/>
    <xdr:sp macro="" textlink="">
      <xdr:nvSpPr>
        <xdr:cNvPr id="255" name="衛生費該当値テキスト"/>
        <xdr:cNvSpPr txBox="1"/>
      </xdr:nvSpPr>
      <xdr:spPr>
        <a:xfrm>
          <a:off x="4686300" y="1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55384</xdr:rowOff>
    </xdr:from>
    <xdr:to>
      <xdr:col>5</xdr:col>
      <xdr:colOff>409575</xdr:colOff>
      <xdr:row>97</xdr:row>
      <xdr:rowOff>156984</xdr:rowOff>
    </xdr:to>
    <xdr:sp macro="" textlink="">
      <xdr:nvSpPr>
        <xdr:cNvPr id="256" name="円/楕円 255"/>
        <xdr:cNvSpPr/>
      </xdr:nvSpPr>
      <xdr:spPr>
        <a:xfrm>
          <a:off x="3746500" y="166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148111</xdr:rowOff>
    </xdr:from>
    <xdr:ext cx="534377" cy="259045"/>
    <xdr:sp macro="" textlink="">
      <xdr:nvSpPr>
        <xdr:cNvPr id="257" name="テキスト ボックス 256"/>
        <xdr:cNvSpPr txBox="1"/>
      </xdr:nvSpPr>
      <xdr:spPr>
        <a:xfrm>
          <a:off x="3530111" y="167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10325</xdr:rowOff>
    </xdr:from>
    <xdr:to>
      <xdr:col>4</xdr:col>
      <xdr:colOff>206375</xdr:colOff>
      <xdr:row>97</xdr:row>
      <xdr:rowOff>111925</xdr:rowOff>
    </xdr:to>
    <xdr:sp macro="" textlink="">
      <xdr:nvSpPr>
        <xdr:cNvPr id="258" name="円/楕円 257"/>
        <xdr:cNvSpPr/>
      </xdr:nvSpPr>
      <xdr:spPr>
        <a:xfrm>
          <a:off x="2857500" y="166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103052</xdr:rowOff>
    </xdr:from>
    <xdr:ext cx="534377" cy="259045"/>
    <xdr:sp macro="" textlink="">
      <xdr:nvSpPr>
        <xdr:cNvPr id="259" name="テキスト ボックス 258"/>
        <xdr:cNvSpPr txBox="1"/>
      </xdr:nvSpPr>
      <xdr:spPr>
        <a:xfrm>
          <a:off x="2641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133096</xdr:rowOff>
    </xdr:from>
    <xdr:to>
      <xdr:col>3</xdr:col>
      <xdr:colOff>3175</xdr:colOff>
      <xdr:row>97</xdr:row>
      <xdr:rowOff>63246</xdr:rowOff>
    </xdr:to>
    <xdr:sp macro="" textlink="">
      <xdr:nvSpPr>
        <xdr:cNvPr id="260" name="円/楕円 259"/>
        <xdr:cNvSpPr/>
      </xdr:nvSpPr>
      <xdr:spPr>
        <a:xfrm>
          <a:off x="1968500" y="1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54373</xdr:rowOff>
    </xdr:from>
    <xdr:ext cx="534377" cy="259045"/>
    <xdr:sp macro="" textlink="">
      <xdr:nvSpPr>
        <xdr:cNvPr id="261" name="テキスト ボックス 260"/>
        <xdr:cNvSpPr txBox="1"/>
      </xdr:nvSpPr>
      <xdr:spPr>
        <a:xfrm>
          <a:off x="1752111" y="166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37885</xdr:rowOff>
    </xdr:from>
    <xdr:to>
      <xdr:col>1</xdr:col>
      <xdr:colOff>485775</xdr:colOff>
      <xdr:row>97</xdr:row>
      <xdr:rowOff>139485</xdr:rowOff>
    </xdr:to>
    <xdr:sp macro="" textlink="">
      <xdr:nvSpPr>
        <xdr:cNvPr id="262" name="円/楕円 261"/>
        <xdr:cNvSpPr/>
      </xdr:nvSpPr>
      <xdr:spPr>
        <a:xfrm>
          <a:off x="1079500" y="16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130612</xdr:rowOff>
    </xdr:from>
    <xdr:ext cx="534377" cy="259045"/>
    <xdr:sp macro="" textlink="">
      <xdr:nvSpPr>
        <xdr:cNvPr id="263" name="テキスト ボックス 262"/>
        <xdr:cNvSpPr txBox="1"/>
      </xdr:nvSpPr>
      <xdr:spPr>
        <a:xfrm>
          <a:off x="863111" y="167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10351</xdr:rowOff>
    </xdr:from>
    <xdr:to>
      <xdr:col>15</xdr:col>
      <xdr:colOff>180975</xdr:colOff>
      <xdr:row>39</xdr:row>
      <xdr:rowOff>22543</xdr:rowOff>
    </xdr:to>
    <xdr:cxnSp macro="">
      <xdr:nvCxnSpPr>
        <xdr:cNvPr id="292" name="直線コネクタ 291"/>
        <xdr:cNvCxnSpPr/>
      </xdr:nvCxnSpPr>
      <xdr:spPr>
        <a:xfrm flipV="1">
          <a:off x="9639300" y="6696901"/>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29210</xdr:rowOff>
    </xdr:from>
    <xdr:to>
      <xdr:col>14</xdr:col>
      <xdr:colOff>28575</xdr:colOff>
      <xdr:row>39</xdr:row>
      <xdr:rowOff>22543</xdr:rowOff>
    </xdr:to>
    <xdr:cxnSp macro="">
      <xdr:nvCxnSpPr>
        <xdr:cNvPr id="295" name="直線コネクタ 294"/>
        <xdr:cNvCxnSpPr/>
      </xdr:nvCxnSpPr>
      <xdr:spPr>
        <a:xfrm>
          <a:off x="8750300" y="6544310"/>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23368</xdr:rowOff>
    </xdr:from>
    <xdr:to>
      <xdr:col>14</xdr:col>
      <xdr:colOff>79375</xdr:colOff>
      <xdr:row>38</xdr:row>
      <xdr:rowOff>124968</xdr:rowOff>
    </xdr:to>
    <xdr:sp macro="" textlink="">
      <xdr:nvSpPr>
        <xdr:cNvPr id="296" name="フローチャート : 判断 295"/>
        <xdr:cNvSpPr/>
      </xdr:nvSpPr>
      <xdr:spPr>
        <a:xfrm>
          <a:off x="9588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141495</xdr:rowOff>
    </xdr:from>
    <xdr:ext cx="378565" cy="259045"/>
    <xdr:sp macro="" textlink="">
      <xdr:nvSpPr>
        <xdr:cNvPr id="297" name="テキスト ボックス 296"/>
        <xdr:cNvSpPr txBox="1"/>
      </xdr:nvSpPr>
      <xdr:spPr>
        <a:xfrm>
          <a:off x="9450017" y="631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29210</xdr:rowOff>
    </xdr:from>
    <xdr:to>
      <xdr:col>12</xdr:col>
      <xdr:colOff>511175</xdr:colOff>
      <xdr:row>38</xdr:row>
      <xdr:rowOff>61405</xdr:rowOff>
    </xdr:to>
    <xdr:cxnSp macro="">
      <xdr:nvCxnSpPr>
        <xdr:cNvPr id="298" name="直線コネクタ 297"/>
        <xdr:cNvCxnSpPr/>
      </xdr:nvCxnSpPr>
      <xdr:spPr>
        <a:xfrm flipV="1">
          <a:off x="7861300" y="6544310"/>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61405</xdr:rowOff>
    </xdr:from>
    <xdr:to>
      <xdr:col>11</xdr:col>
      <xdr:colOff>307975</xdr:colOff>
      <xdr:row>38</xdr:row>
      <xdr:rowOff>74358</xdr:rowOff>
    </xdr:to>
    <xdr:cxnSp macro="">
      <xdr:nvCxnSpPr>
        <xdr:cNvPr id="301" name="直線コネクタ 300"/>
        <xdr:cNvCxnSpPr/>
      </xdr:nvCxnSpPr>
      <xdr:spPr>
        <a:xfrm flipV="1">
          <a:off x="6972300" y="657650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131001</xdr:rowOff>
    </xdr:from>
    <xdr:to>
      <xdr:col>15</xdr:col>
      <xdr:colOff>231775</xdr:colOff>
      <xdr:row>39</xdr:row>
      <xdr:rowOff>61151</xdr:rowOff>
    </xdr:to>
    <xdr:sp macro="" textlink="">
      <xdr:nvSpPr>
        <xdr:cNvPr id="311" name="円/楕円 310"/>
        <xdr:cNvSpPr/>
      </xdr:nvSpPr>
      <xdr:spPr>
        <a:xfrm>
          <a:off x="104267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45928</xdr:rowOff>
    </xdr:from>
    <xdr:ext cx="378565" cy="259045"/>
    <xdr:sp macro="" textlink="">
      <xdr:nvSpPr>
        <xdr:cNvPr id="312" name="労働費該当値テキスト"/>
        <xdr:cNvSpPr txBox="1"/>
      </xdr:nvSpPr>
      <xdr:spPr>
        <a:xfrm>
          <a:off x="10528300" y="656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143193</xdr:rowOff>
    </xdr:from>
    <xdr:to>
      <xdr:col>14</xdr:col>
      <xdr:colOff>79375</xdr:colOff>
      <xdr:row>39</xdr:row>
      <xdr:rowOff>73343</xdr:rowOff>
    </xdr:to>
    <xdr:sp macro="" textlink="">
      <xdr:nvSpPr>
        <xdr:cNvPr id="313" name="円/楕円 312"/>
        <xdr:cNvSpPr/>
      </xdr:nvSpPr>
      <xdr:spPr>
        <a:xfrm>
          <a:off x="9588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64470</xdr:rowOff>
    </xdr:from>
    <xdr:ext cx="378565" cy="259045"/>
    <xdr:sp macro="" textlink="">
      <xdr:nvSpPr>
        <xdr:cNvPr id="314" name="テキスト ボックス 313"/>
        <xdr:cNvSpPr txBox="1"/>
      </xdr:nvSpPr>
      <xdr:spPr>
        <a:xfrm>
          <a:off x="9450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149860</xdr:rowOff>
    </xdr:from>
    <xdr:to>
      <xdr:col>12</xdr:col>
      <xdr:colOff>561975</xdr:colOff>
      <xdr:row>38</xdr:row>
      <xdr:rowOff>80010</xdr:rowOff>
    </xdr:to>
    <xdr:sp macro="" textlink="">
      <xdr:nvSpPr>
        <xdr:cNvPr id="315" name="円/楕円 314"/>
        <xdr:cNvSpPr/>
      </xdr:nvSpPr>
      <xdr:spPr>
        <a:xfrm>
          <a:off x="8699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71137</xdr:rowOff>
    </xdr:from>
    <xdr:ext cx="378565" cy="259045"/>
    <xdr:sp macro="" textlink="">
      <xdr:nvSpPr>
        <xdr:cNvPr id="316" name="テキスト ボックス 315"/>
        <xdr:cNvSpPr txBox="1"/>
      </xdr:nvSpPr>
      <xdr:spPr>
        <a:xfrm>
          <a:off x="8561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10605</xdr:rowOff>
    </xdr:from>
    <xdr:to>
      <xdr:col>11</xdr:col>
      <xdr:colOff>358775</xdr:colOff>
      <xdr:row>38</xdr:row>
      <xdr:rowOff>112205</xdr:rowOff>
    </xdr:to>
    <xdr:sp macro="" textlink="">
      <xdr:nvSpPr>
        <xdr:cNvPr id="317" name="円/楕円 316"/>
        <xdr:cNvSpPr/>
      </xdr:nvSpPr>
      <xdr:spPr>
        <a:xfrm>
          <a:off x="7810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103332</xdr:rowOff>
    </xdr:from>
    <xdr:ext cx="378565" cy="259045"/>
    <xdr:sp macro="" textlink="">
      <xdr:nvSpPr>
        <xdr:cNvPr id="318" name="テキスト ボックス 317"/>
        <xdr:cNvSpPr txBox="1"/>
      </xdr:nvSpPr>
      <xdr:spPr>
        <a:xfrm>
          <a:off x="7672017" y="661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23558</xdr:rowOff>
    </xdr:from>
    <xdr:to>
      <xdr:col>10</xdr:col>
      <xdr:colOff>155575</xdr:colOff>
      <xdr:row>38</xdr:row>
      <xdr:rowOff>125158</xdr:rowOff>
    </xdr:to>
    <xdr:sp macro="" textlink="">
      <xdr:nvSpPr>
        <xdr:cNvPr id="319" name="円/楕円 318"/>
        <xdr:cNvSpPr/>
      </xdr:nvSpPr>
      <xdr:spPr>
        <a:xfrm>
          <a:off x="6921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116285</xdr:rowOff>
    </xdr:from>
    <xdr:ext cx="378565" cy="259045"/>
    <xdr:sp macro="" textlink="">
      <xdr:nvSpPr>
        <xdr:cNvPr id="320" name="テキスト ボックス 319"/>
        <xdr:cNvSpPr txBox="1"/>
      </xdr:nvSpPr>
      <xdr:spPr>
        <a:xfrm>
          <a:off x="6783017"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170624</xdr:rowOff>
    </xdr:from>
    <xdr:to>
      <xdr:col>15</xdr:col>
      <xdr:colOff>180975</xdr:colOff>
      <xdr:row>59</xdr:row>
      <xdr:rowOff>2921</xdr:rowOff>
    </xdr:to>
    <xdr:cxnSp macro="">
      <xdr:nvCxnSpPr>
        <xdr:cNvPr id="349" name="直線コネクタ 348"/>
        <xdr:cNvCxnSpPr/>
      </xdr:nvCxnSpPr>
      <xdr:spPr>
        <a:xfrm flipV="1">
          <a:off x="9639300" y="10114724"/>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2921</xdr:rowOff>
    </xdr:from>
    <xdr:to>
      <xdr:col>14</xdr:col>
      <xdr:colOff>28575</xdr:colOff>
      <xdr:row>59</xdr:row>
      <xdr:rowOff>6147</xdr:rowOff>
    </xdr:to>
    <xdr:cxnSp macro="">
      <xdr:nvCxnSpPr>
        <xdr:cNvPr id="352" name="直線コネクタ 351"/>
        <xdr:cNvCxnSpPr/>
      </xdr:nvCxnSpPr>
      <xdr:spPr>
        <a:xfrm flipV="1">
          <a:off x="8750300" y="1011847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147104</xdr:rowOff>
    </xdr:from>
    <xdr:to>
      <xdr:col>14</xdr:col>
      <xdr:colOff>79375</xdr:colOff>
      <xdr:row>58</xdr:row>
      <xdr:rowOff>77254</xdr:rowOff>
    </xdr:to>
    <xdr:sp macro="" textlink="">
      <xdr:nvSpPr>
        <xdr:cNvPr id="353" name="フローチャート : 判断 352"/>
        <xdr:cNvSpPr/>
      </xdr:nvSpPr>
      <xdr:spPr>
        <a:xfrm>
          <a:off x="9588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93781</xdr:rowOff>
    </xdr:from>
    <xdr:ext cx="534377" cy="259045"/>
    <xdr:sp macro="" textlink="">
      <xdr:nvSpPr>
        <xdr:cNvPr id="354" name="テキスト ボックス 353"/>
        <xdr:cNvSpPr txBox="1"/>
      </xdr:nvSpPr>
      <xdr:spPr>
        <a:xfrm>
          <a:off x="9372111" y="9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6147</xdr:rowOff>
    </xdr:from>
    <xdr:to>
      <xdr:col>12</xdr:col>
      <xdr:colOff>511175</xdr:colOff>
      <xdr:row>59</xdr:row>
      <xdr:rowOff>7747</xdr:rowOff>
    </xdr:to>
    <xdr:cxnSp macro="">
      <xdr:nvCxnSpPr>
        <xdr:cNvPr id="355" name="直線コネクタ 354"/>
        <xdr:cNvCxnSpPr/>
      </xdr:nvCxnSpPr>
      <xdr:spPr>
        <a:xfrm flipV="1">
          <a:off x="7861300" y="1012169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166395</xdr:rowOff>
    </xdr:from>
    <xdr:to>
      <xdr:col>11</xdr:col>
      <xdr:colOff>307975</xdr:colOff>
      <xdr:row>59</xdr:row>
      <xdr:rowOff>7747</xdr:rowOff>
    </xdr:to>
    <xdr:cxnSp macro="">
      <xdr:nvCxnSpPr>
        <xdr:cNvPr id="358" name="直線コネクタ 357"/>
        <xdr:cNvCxnSpPr/>
      </xdr:nvCxnSpPr>
      <xdr:spPr>
        <a:xfrm>
          <a:off x="6972300" y="101104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119824</xdr:rowOff>
    </xdr:from>
    <xdr:to>
      <xdr:col>15</xdr:col>
      <xdr:colOff>231775</xdr:colOff>
      <xdr:row>59</xdr:row>
      <xdr:rowOff>49974</xdr:rowOff>
    </xdr:to>
    <xdr:sp macro="" textlink="">
      <xdr:nvSpPr>
        <xdr:cNvPr id="368" name="円/楕円 367"/>
        <xdr:cNvSpPr/>
      </xdr:nvSpPr>
      <xdr:spPr>
        <a:xfrm>
          <a:off x="10426700" y="100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34751</xdr:rowOff>
    </xdr:from>
    <xdr:ext cx="469744" cy="259045"/>
    <xdr:sp macro="" textlink="">
      <xdr:nvSpPr>
        <xdr:cNvPr id="369" name="農林水産業費該当値テキスト"/>
        <xdr:cNvSpPr txBox="1"/>
      </xdr:nvSpPr>
      <xdr:spPr>
        <a:xfrm>
          <a:off x="10528300" y="997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123571</xdr:rowOff>
    </xdr:from>
    <xdr:to>
      <xdr:col>14</xdr:col>
      <xdr:colOff>79375</xdr:colOff>
      <xdr:row>59</xdr:row>
      <xdr:rowOff>53721</xdr:rowOff>
    </xdr:to>
    <xdr:sp macro="" textlink="">
      <xdr:nvSpPr>
        <xdr:cNvPr id="370" name="円/楕円 369"/>
        <xdr:cNvSpPr/>
      </xdr:nvSpPr>
      <xdr:spPr>
        <a:xfrm>
          <a:off x="9588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44848</xdr:rowOff>
    </xdr:from>
    <xdr:ext cx="469744" cy="259045"/>
    <xdr:sp macro="" textlink="">
      <xdr:nvSpPr>
        <xdr:cNvPr id="371" name="テキスト ボックス 370"/>
        <xdr:cNvSpPr txBox="1"/>
      </xdr:nvSpPr>
      <xdr:spPr>
        <a:xfrm>
          <a:off x="9404427"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126797</xdr:rowOff>
    </xdr:from>
    <xdr:to>
      <xdr:col>12</xdr:col>
      <xdr:colOff>561975</xdr:colOff>
      <xdr:row>59</xdr:row>
      <xdr:rowOff>56947</xdr:rowOff>
    </xdr:to>
    <xdr:sp macro="" textlink="">
      <xdr:nvSpPr>
        <xdr:cNvPr id="372" name="円/楕円 371"/>
        <xdr:cNvSpPr/>
      </xdr:nvSpPr>
      <xdr:spPr>
        <a:xfrm>
          <a:off x="8699500" y="100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48074</xdr:rowOff>
    </xdr:from>
    <xdr:ext cx="469744" cy="259045"/>
    <xdr:sp macro="" textlink="">
      <xdr:nvSpPr>
        <xdr:cNvPr id="373" name="テキスト ボックス 372"/>
        <xdr:cNvSpPr txBox="1"/>
      </xdr:nvSpPr>
      <xdr:spPr>
        <a:xfrm>
          <a:off x="8515427" y="101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128397</xdr:rowOff>
    </xdr:from>
    <xdr:to>
      <xdr:col>11</xdr:col>
      <xdr:colOff>358775</xdr:colOff>
      <xdr:row>59</xdr:row>
      <xdr:rowOff>58547</xdr:rowOff>
    </xdr:to>
    <xdr:sp macro="" textlink="">
      <xdr:nvSpPr>
        <xdr:cNvPr id="374" name="円/楕円 373"/>
        <xdr:cNvSpPr/>
      </xdr:nvSpPr>
      <xdr:spPr>
        <a:xfrm>
          <a:off x="7810500" y="100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49674</xdr:rowOff>
    </xdr:from>
    <xdr:ext cx="469744" cy="259045"/>
    <xdr:sp macro="" textlink="">
      <xdr:nvSpPr>
        <xdr:cNvPr id="375" name="テキスト ボックス 374"/>
        <xdr:cNvSpPr txBox="1"/>
      </xdr:nvSpPr>
      <xdr:spPr>
        <a:xfrm>
          <a:off x="7626427" y="1016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115595</xdr:rowOff>
    </xdr:from>
    <xdr:to>
      <xdr:col>10</xdr:col>
      <xdr:colOff>155575</xdr:colOff>
      <xdr:row>59</xdr:row>
      <xdr:rowOff>45745</xdr:rowOff>
    </xdr:to>
    <xdr:sp macro="" textlink="">
      <xdr:nvSpPr>
        <xdr:cNvPr id="376" name="円/楕円 375"/>
        <xdr:cNvSpPr/>
      </xdr:nvSpPr>
      <xdr:spPr>
        <a:xfrm>
          <a:off x="6921500" y="10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36872</xdr:rowOff>
    </xdr:from>
    <xdr:ext cx="469744" cy="259045"/>
    <xdr:sp macro="" textlink="">
      <xdr:nvSpPr>
        <xdr:cNvPr id="377" name="テキスト ボックス 376"/>
        <xdr:cNvSpPr txBox="1"/>
      </xdr:nvSpPr>
      <xdr:spPr>
        <a:xfrm>
          <a:off x="6737427" y="101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66973</xdr:rowOff>
    </xdr:from>
    <xdr:to>
      <xdr:col>15</xdr:col>
      <xdr:colOff>180975</xdr:colOff>
      <xdr:row>78</xdr:row>
      <xdr:rowOff>75724</xdr:rowOff>
    </xdr:to>
    <xdr:cxnSp macro="">
      <xdr:nvCxnSpPr>
        <xdr:cNvPr id="408" name="直線コネクタ 407"/>
        <xdr:cNvCxnSpPr/>
      </xdr:nvCxnSpPr>
      <xdr:spPr>
        <a:xfrm>
          <a:off x="9639300" y="13440073"/>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66973</xdr:rowOff>
    </xdr:from>
    <xdr:to>
      <xdr:col>14</xdr:col>
      <xdr:colOff>28575</xdr:colOff>
      <xdr:row>78</xdr:row>
      <xdr:rowOff>101491</xdr:rowOff>
    </xdr:to>
    <xdr:cxnSp macro="">
      <xdr:nvCxnSpPr>
        <xdr:cNvPr id="411" name="直線コネクタ 410"/>
        <xdr:cNvCxnSpPr/>
      </xdr:nvCxnSpPr>
      <xdr:spPr>
        <a:xfrm flipV="1">
          <a:off x="8750300" y="1344007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12" name="フローチャート : 判断 411"/>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13" name="テキスト ボックス 412"/>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101491</xdr:rowOff>
    </xdr:from>
    <xdr:to>
      <xdr:col>12</xdr:col>
      <xdr:colOff>511175</xdr:colOff>
      <xdr:row>78</xdr:row>
      <xdr:rowOff>110700</xdr:rowOff>
    </xdr:to>
    <xdr:cxnSp macro="">
      <xdr:nvCxnSpPr>
        <xdr:cNvPr id="414" name="直線コネクタ 413"/>
        <xdr:cNvCxnSpPr/>
      </xdr:nvCxnSpPr>
      <xdr:spPr>
        <a:xfrm flipV="1">
          <a:off x="7861300" y="13474591"/>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104463</xdr:rowOff>
    </xdr:from>
    <xdr:to>
      <xdr:col>11</xdr:col>
      <xdr:colOff>307975</xdr:colOff>
      <xdr:row>78</xdr:row>
      <xdr:rowOff>110700</xdr:rowOff>
    </xdr:to>
    <xdr:cxnSp macro="">
      <xdr:nvCxnSpPr>
        <xdr:cNvPr id="417" name="直線コネクタ 416"/>
        <xdr:cNvCxnSpPr/>
      </xdr:nvCxnSpPr>
      <xdr:spPr>
        <a:xfrm>
          <a:off x="6972300" y="13477563"/>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24924</xdr:rowOff>
    </xdr:from>
    <xdr:to>
      <xdr:col>15</xdr:col>
      <xdr:colOff>231775</xdr:colOff>
      <xdr:row>78</xdr:row>
      <xdr:rowOff>126524</xdr:rowOff>
    </xdr:to>
    <xdr:sp macro="" textlink="">
      <xdr:nvSpPr>
        <xdr:cNvPr id="427" name="円/楕円 426"/>
        <xdr:cNvSpPr/>
      </xdr:nvSpPr>
      <xdr:spPr>
        <a:xfrm>
          <a:off x="10426700" y="13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111301</xdr:rowOff>
    </xdr:from>
    <xdr:ext cx="469744" cy="259045"/>
    <xdr:sp macro="" textlink="">
      <xdr:nvSpPr>
        <xdr:cNvPr id="428" name="商工費該当値テキスト"/>
        <xdr:cNvSpPr txBox="1"/>
      </xdr:nvSpPr>
      <xdr:spPr>
        <a:xfrm>
          <a:off x="10528300" y="133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16173</xdr:rowOff>
    </xdr:from>
    <xdr:to>
      <xdr:col>14</xdr:col>
      <xdr:colOff>79375</xdr:colOff>
      <xdr:row>78</xdr:row>
      <xdr:rowOff>117773</xdr:rowOff>
    </xdr:to>
    <xdr:sp macro="" textlink="">
      <xdr:nvSpPr>
        <xdr:cNvPr id="429" name="円/楕円 428"/>
        <xdr:cNvSpPr/>
      </xdr:nvSpPr>
      <xdr:spPr>
        <a:xfrm>
          <a:off x="9588500" y="133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108900</xdr:rowOff>
    </xdr:from>
    <xdr:ext cx="469744" cy="259045"/>
    <xdr:sp macro="" textlink="">
      <xdr:nvSpPr>
        <xdr:cNvPr id="430" name="テキスト ボックス 429"/>
        <xdr:cNvSpPr txBox="1"/>
      </xdr:nvSpPr>
      <xdr:spPr>
        <a:xfrm>
          <a:off x="9404427" y="1348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50691</xdr:rowOff>
    </xdr:from>
    <xdr:to>
      <xdr:col>12</xdr:col>
      <xdr:colOff>561975</xdr:colOff>
      <xdr:row>78</xdr:row>
      <xdr:rowOff>152291</xdr:rowOff>
    </xdr:to>
    <xdr:sp macro="" textlink="">
      <xdr:nvSpPr>
        <xdr:cNvPr id="431" name="円/楕円 430"/>
        <xdr:cNvSpPr/>
      </xdr:nvSpPr>
      <xdr:spPr>
        <a:xfrm>
          <a:off x="8699500" y="134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143418</xdr:rowOff>
    </xdr:from>
    <xdr:ext cx="469744" cy="259045"/>
    <xdr:sp macro="" textlink="">
      <xdr:nvSpPr>
        <xdr:cNvPr id="432" name="テキスト ボックス 431"/>
        <xdr:cNvSpPr txBox="1"/>
      </xdr:nvSpPr>
      <xdr:spPr>
        <a:xfrm>
          <a:off x="8515427" y="1351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59900</xdr:rowOff>
    </xdr:from>
    <xdr:to>
      <xdr:col>11</xdr:col>
      <xdr:colOff>358775</xdr:colOff>
      <xdr:row>78</xdr:row>
      <xdr:rowOff>161500</xdr:rowOff>
    </xdr:to>
    <xdr:sp macro="" textlink="">
      <xdr:nvSpPr>
        <xdr:cNvPr id="433" name="円/楕円 432"/>
        <xdr:cNvSpPr/>
      </xdr:nvSpPr>
      <xdr:spPr>
        <a:xfrm>
          <a:off x="7810500" y="13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152627</xdr:rowOff>
    </xdr:from>
    <xdr:ext cx="469744" cy="259045"/>
    <xdr:sp macro="" textlink="">
      <xdr:nvSpPr>
        <xdr:cNvPr id="434" name="テキスト ボックス 433"/>
        <xdr:cNvSpPr txBox="1"/>
      </xdr:nvSpPr>
      <xdr:spPr>
        <a:xfrm>
          <a:off x="7626427" y="135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53663</xdr:rowOff>
    </xdr:from>
    <xdr:to>
      <xdr:col>10</xdr:col>
      <xdr:colOff>155575</xdr:colOff>
      <xdr:row>78</xdr:row>
      <xdr:rowOff>155263</xdr:rowOff>
    </xdr:to>
    <xdr:sp macro="" textlink="">
      <xdr:nvSpPr>
        <xdr:cNvPr id="435" name="円/楕円 434"/>
        <xdr:cNvSpPr/>
      </xdr:nvSpPr>
      <xdr:spPr>
        <a:xfrm>
          <a:off x="6921500" y="134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146390</xdr:rowOff>
    </xdr:from>
    <xdr:ext cx="469744" cy="259045"/>
    <xdr:sp macro="" textlink="">
      <xdr:nvSpPr>
        <xdr:cNvPr id="436" name="テキスト ボックス 435"/>
        <xdr:cNvSpPr txBox="1"/>
      </xdr:nvSpPr>
      <xdr:spPr>
        <a:xfrm>
          <a:off x="6737427" y="135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30280</xdr:rowOff>
    </xdr:from>
    <xdr:to>
      <xdr:col>15</xdr:col>
      <xdr:colOff>180975</xdr:colOff>
      <xdr:row>99</xdr:row>
      <xdr:rowOff>39413</xdr:rowOff>
    </xdr:to>
    <xdr:cxnSp macro="">
      <xdr:nvCxnSpPr>
        <xdr:cNvPr id="467" name="直線コネクタ 466"/>
        <xdr:cNvCxnSpPr/>
      </xdr:nvCxnSpPr>
      <xdr:spPr>
        <a:xfrm>
          <a:off x="9639300" y="17003830"/>
          <a:ext cx="8382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30280</xdr:rowOff>
    </xdr:from>
    <xdr:to>
      <xdr:col>14</xdr:col>
      <xdr:colOff>28575</xdr:colOff>
      <xdr:row>99</xdr:row>
      <xdr:rowOff>42925</xdr:rowOff>
    </xdr:to>
    <xdr:cxnSp macro="">
      <xdr:nvCxnSpPr>
        <xdr:cNvPr id="470" name="直線コネクタ 469"/>
        <xdr:cNvCxnSpPr/>
      </xdr:nvCxnSpPr>
      <xdr:spPr>
        <a:xfrm flipV="1">
          <a:off x="8750300" y="17003830"/>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131556</xdr:rowOff>
    </xdr:from>
    <xdr:to>
      <xdr:col>14</xdr:col>
      <xdr:colOff>79375</xdr:colOff>
      <xdr:row>99</xdr:row>
      <xdr:rowOff>61706</xdr:rowOff>
    </xdr:to>
    <xdr:sp macro="" textlink="">
      <xdr:nvSpPr>
        <xdr:cNvPr id="471" name="フローチャート : 判断 470"/>
        <xdr:cNvSpPr/>
      </xdr:nvSpPr>
      <xdr:spPr>
        <a:xfrm>
          <a:off x="9588500" y="169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78233</xdr:rowOff>
    </xdr:from>
    <xdr:ext cx="534377" cy="259045"/>
    <xdr:sp macro="" textlink="">
      <xdr:nvSpPr>
        <xdr:cNvPr id="472" name="テキスト ボックス 471"/>
        <xdr:cNvSpPr txBox="1"/>
      </xdr:nvSpPr>
      <xdr:spPr>
        <a:xfrm>
          <a:off x="9372111" y="16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42925</xdr:rowOff>
    </xdr:from>
    <xdr:to>
      <xdr:col>12</xdr:col>
      <xdr:colOff>511175</xdr:colOff>
      <xdr:row>99</xdr:row>
      <xdr:rowOff>47169</xdr:rowOff>
    </xdr:to>
    <xdr:cxnSp macro="">
      <xdr:nvCxnSpPr>
        <xdr:cNvPr id="473" name="直線コネクタ 472"/>
        <xdr:cNvCxnSpPr/>
      </xdr:nvCxnSpPr>
      <xdr:spPr>
        <a:xfrm flipV="1">
          <a:off x="7861300" y="1701647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47169</xdr:rowOff>
    </xdr:from>
    <xdr:to>
      <xdr:col>11</xdr:col>
      <xdr:colOff>307975</xdr:colOff>
      <xdr:row>99</xdr:row>
      <xdr:rowOff>54217</xdr:rowOff>
    </xdr:to>
    <xdr:cxnSp macro="">
      <xdr:nvCxnSpPr>
        <xdr:cNvPr id="476" name="直線コネクタ 475"/>
        <xdr:cNvCxnSpPr/>
      </xdr:nvCxnSpPr>
      <xdr:spPr>
        <a:xfrm flipV="1">
          <a:off x="6972300" y="1702071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160063</xdr:rowOff>
    </xdr:from>
    <xdr:to>
      <xdr:col>15</xdr:col>
      <xdr:colOff>231775</xdr:colOff>
      <xdr:row>99</xdr:row>
      <xdr:rowOff>90213</xdr:rowOff>
    </xdr:to>
    <xdr:sp macro="" textlink="">
      <xdr:nvSpPr>
        <xdr:cNvPr id="486" name="円/楕円 485"/>
        <xdr:cNvSpPr/>
      </xdr:nvSpPr>
      <xdr:spPr>
        <a:xfrm>
          <a:off x="10426700" y="169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150930</xdr:rowOff>
    </xdr:from>
    <xdr:to>
      <xdr:col>14</xdr:col>
      <xdr:colOff>79375</xdr:colOff>
      <xdr:row>99</xdr:row>
      <xdr:rowOff>81080</xdr:rowOff>
    </xdr:to>
    <xdr:sp macro="" textlink="">
      <xdr:nvSpPr>
        <xdr:cNvPr id="488" name="円/楕円 487"/>
        <xdr:cNvSpPr/>
      </xdr:nvSpPr>
      <xdr:spPr>
        <a:xfrm>
          <a:off x="9588500" y="16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72207</xdr:rowOff>
    </xdr:from>
    <xdr:ext cx="534377" cy="259045"/>
    <xdr:sp macro="" textlink="">
      <xdr:nvSpPr>
        <xdr:cNvPr id="489" name="テキスト ボックス 488"/>
        <xdr:cNvSpPr txBox="1"/>
      </xdr:nvSpPr>
      <xdr:spPr>
        <a:xfrm>
          <a:off x="9372111" y="170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163575</xdr:rowOff>
    </xdr:from>
    <xdr:to>
      <xdr:col>12</xdr:col>
      <xdr:colOff>561975</xdr:colOff>
      <xdr:row>99</xdr:row>
      <xdr:rowOff>93725</xdr:rowOff>
    </xdr:to>
    <xdr:sp macro="" textlink="">
      <xdr:nvSpPr>
        <xdr:cNvPr id="490" name="円/楕円 489"/>
        <xdr:cNvSpPr/>
      </xdr:nvSpPr>
      <xdr:spPr>
        <a:xfrm>
          <a:off x="8699500" y="169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84852</xdr:rowOff>
    </xdr:from>
    <xdr:ext cx="534377" cy="259045"/>
    <xdr:sp macro="" textlink="">
      <xdr:nvSpPr>
        <xdr:cNvPr id="491" name="テキスト ボックス 490"/>
        <xdr:cNvSpPr txBox="1"/>
      </xdr:nvSpPr>
      <xdr:spPr>
        <a:xfrm>
          <a:off x="8483111" y="1705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167819</xdr:rowOff>
    </xdr:from>
    <xdr:to>
      <xdr:col>11</xdr:col>
      <xdr:colOff>358775</xdr:colOff>
      <xdr:row>99</xdr:row>
      <xdr:rowOff>97969</xdr:rowOff>
    </xdr:to>
    <xdr:sp macro="" textlink="">
      <xdr:nvSpPr>
        <xdr:cNvPr id="492" name="円/楕円 491"/>
        <xdr:cNvSpPr/>
      </xdr:nvSpPr>
      <xdr:spPr>
        <a:xfrm>
          <a:off x="7810500" y="169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89096</xdr:rowOff>
    </xdr:from>
    <xdr:ext cx="534377" cy="259045"/>
    <xdr:sp macro="" textlink="">
      <xdr:nvSpPr>
        <xdr:cNvPr id="493" name="テキスト ボックス 492"/>
        <xdr:cNvSpPr txBox="1"/>
      </xdr:nvSpPr>
      <xdr:spPr>
        <a:xfrm>
          <a:off x="7594111" y="170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31,668</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3417</xdr:rowOff>
    </xdr:from>
    <xdr:to>
      <xdr:col>10</xdr:col>
      <xdr:colOff>155575</xdr:colOff>
      <xdr:row>99</xdr:row>
      <xdr:rowOff>105017</xdr:rowOff>
    </xdr:to>
    <xdr:sp macro="" textlink="">
      <xdr:nvSpPr>
        <xdr:cNvPr id="494" name="円/楕円 493"/>
        <xdr:cNvSpPr/>
      </xdr:nvSpPr>
      <xdr:spPr>
        <a:xfrm>
          <a:off x="6921500" y="169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96144</xdr:rowOff>
    </xdr:from>
    <xdr:ext cx="534377" cy="259045"/>
    <xdr:sp macro="" textlink="">
      <xdr:nvSpPr>
        <xdr:cNvPr id="495" name="テキスト ボックス 494"/>
        <xdr:cNvSpPr txBox="1"/>
      </xdr:nvSpPr>
      <xdr:spPr>
        <a:xfrm>
          <a:off x="6705111" y="170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124384</xdr:rowOff>
    </xdr:from>
    <xdr:to>
      <xdr:col>23</xdr:col>
      <xdr:colOff>517525</xdr:colOff>
      <xdr:row>38</xdr:row>
      <xdr:rowOff>4940</xdr:rowOff>
    </xdr:to>
    <xdr:cxnSp macro="">
      <xdr:nvCxnSpPr>
        <xdr:cNvPr id="524" name="直線コネクタ 523"/>
        <xdr:cNvCxnSpPr/>
      </xdr:nvCxnSpPr>
      <xdr:spPr>
        <a:xfrm flipV="1">
          <a:off x="15481300" y="6468034"/>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158502</xdr:rowOff>
    </xdr:from>
    <xdr:to>
      <xdr:col>22</xdr:col>
      <xdr:colOff>365125</xdr:colOff>
      <xdr:row>38</xdr:row>
      <xdr:rowOff>4940</xdr:rowOff>
    </xdr:to>
    <xdr:cxnSp macro="">
      <xdr:nvCxnSpPr>
        <xdr:cNvPr id="527" name="直線コネクタ 526"/>
        <xdr:cNvCxnSpPr/>
      </xdr:nvCxnSpPr>
      <xdr:spPr>
        <a:xfrm>
          <a:off x="14592300" y="6502152"/>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25445</xdr:rowOff>
    </xdr:from>
    <xdr:to>
      <xdr:col>22</xdr:col>
      <xdr:colOff>415925</xdr:colOff>
      <xdr:row>36</xdr:row>
      <xdr:rowOff>127045</xdr:rowOff>
    </xdr:to>
    <xdr:sp macro="" textlink="">
      <xdr:nvSpPr>
        <xdr:cNvPr id="528" name="フローチャート : 判断 527"/>
        <xdr:cNvSpPr/>
      </xdr:nvSpPr>
      <xdr:spPr>
        <a:xfrm>
          <a:off x="15430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143572</xdr:rowOff>
    </xdr:from>
    <xdr:ext cx="534377" cy="259045"/>
    <xdr:sp macro="" textlink="">
      <xdr:nvSpPr>
        <xdr:cNvPr id="529" name="テキスト ボックス 528"/>
        <xdr:cNvSpPr txBox="1"/>
      </xdr:nvSpPr>
      <xdr:spPr>
        <a:xfrm>
          <a:off x="15214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152464</xdr:rowOff>
    </xdr:from>
    <xdr:to>
      <xdr:col>21</xdr:col>
      <xdr:colOff>161925</xdr:colOff>
      <xdr:row>37</xdr:row>
      <xdr:rowOff>158502</xdr:rowOff>
    </xdr:to>
    <xdr:cxnSp macro="">
      <xdr:nvCxnSpPr>
        <xdr:cNvPr id="530" name="直線コネクタ 529"/>
        <xdr:cNvCxnSpPr/>
      </xdr:nvCxnSpPr>
      <xdr:spPr>
        <a:xfrm>
          <a:off x="13703300" y="6496114"/>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152464</xdr:rowOff>
    </xdr:from>
    <xdr:to>
      <xdr:col>19</xdr:col>
      <xdr:colOff>644525</xdr:colOff>
      <xdr:row>38</xdr:row>
      <xdr:rowOff>44926</xdr:rowOff>
    </xdr:to>
    <xdr:cxnSp macro="">
      <xdr:nvCxnSpPr>
        <xdr:cNvPr id="533" name="直線コネクタ 532"/>
        <xdr:cNvCxnSpPr/>
      </xdr:nvCxnSpPr>
      <xdr:spPr>
        <a:xfrm flipV="1">
          <a:off x="12814300" y="6496114"/>
          <a:ext cx="8890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73584</xdr:rowOff>
    </xdr:from>
    <xdr:to>
      <xdr:col>23</xdr:col>
      <xdr:colOff>568325</xdr:colOff>
      <xdr:row>38</xdr:row>
      <xdr:rowOff>3734</xdr:rowOff>
    </xdr:to>
    <xdr:sp macro="" textlink="">
      <xdr:nvSpPr>
        <xdr:cNvPr id="543" name="円/楕円 542"/>
        <xdr:cNvSpPr/>
      </xdr:nvSpPr>
      <xdr:spPr>
        <a:xfrm>
          <a:off x="162687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159961</xdr:rowOff>
    </xdr:from>
    <xdr:ext cx="534377" cy="259045"/>
    <xdr:sp macro="" textlink="">
      <xdr:nvSpPr>
        <xdr:cNvPr id="544" name="消防費該当値テキスト"/>
        <xdr:cNvSpPr txBox="1"/>
      </xdr:nvSpPr>
      <xdr:spPr>
        <a:xfrm>
          <a:off x="16370300" y="63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125590</xdr:rowOff>
    </xdr:from>
    <xdr:to>
      <xdr:col>22</xdr:col>
      <xdr:colOff>415925</xdr:colOff>
      <xdr:row>38</xdr:row>
      <xdr:rowOff>55741</xdr:rowOff>
    </xdr:to>
    <xdr:sp macro="" textlink="">
      <xdr:nvSpPr>
        <xdr:cNvPr id="545" name="円/楕円 544"/>
        <xdr:cNvSpPr/>
      </xdr:nvSpPr>
      <xdr:spPr>
        <a:xfrm>
          <a:off x="15430500" y="6469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46867</xdr:rowOff>
    </xdr:from>
    <xdr:ext cx="534377" cy="259045"/>
    <xdr:sp macro="" textlink="">
      <xdr:nvSpPr>
        <xdr:cNvPr id="546" name="テキスト ボックス 545"/>
        <xdr:cNvSpPr txBox="1"/>
      </xdr:nvSpPr>
      <xdr:spPr>
        <a:xfrm>
          <a:off x="15214111" y="65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107702</xdr:rowOff>
    </xdr:from>
    <xdr:to>
      <xdr:col>21</xdr:col>
      <xdr:colOff>212725</xdr:colOff>
      <xdr:row>38</xdr:row>
      <xdr:rowOff>37852</xdr:rowOff>
    </xdr:to>
    <xdr:sp macro="" textlink="">
      <xdr:nvSpPr>
        <xdr:cNvPr id="547" name="円/楕円 546"/>
        <xdr:cNvSpPr/>
      </xdr:nvSpPr>
      <xdr:spPr>
        <a:xfrm>
          <a:off x="14541500" y="64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28980</xdr:rowOff>
    </xdr:from>
    <xdr:ext cx="534377" cy="259045"/>
    <xdr:sp macro="" textlink="">
      <xdr:nvSpPr>
        <xdr:cNvPr id="548" name="テキスト ボックス 547"/>
        <xdr:cNvSpPr txBox="1"/>
      </xdr:nvSpPr>
      <xdr:spPr>
        <a:xfrm>
          <a:off x="14325111" y="6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101664</xdr:rowOff>
    </xdr:from>
    <xdr:to>
      <xdr:col>20</xdr:col>
      <xdr:colOff>9525</xdr:colOff>
      <xdr:row>38</xdr:row>
      <xdr:rowOff>31814</xdr:rowOff>
    </xdr:to>
    <xdr:sp macro="" textlink="">
      <xdr:nvSpPr>
        <xdr:cNvPr id="549" name="円/楕円 548"/>
        <xdr:cNvSpPr/>
      </xdr:nvSpPr>
      <xdr:spPr>
        <a:xfrm>
          <a:off x="13652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22941</xdr:rowOff>
    </xdr:from>
    <xdr:ext cx="534377" cy="259045"/>
    <xdr:sp macro="" textlink="">
      <xdr:nvSpPr>
        <xdr:cNvPr id="550" name="テキスト ボックス 549"/>
        <xdr:cNvSpPr txBox="1"/>
      </xdr:nvSpPr>
      <xdr:spPr>
        <a:xfrm>
          <a:off x="13436111" y="65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165576</xdr:rowOff>
    </xdr:from>
    <xdr:to>
      <xdr:col>18</xdr:col>
      <xdr:colOff>492125</xdr:colOff>
      <xdr:row>38</xdr:row>
      <xdr:rowOff>95726</xdr:rowOff>
    </xdr:to>
    <xdr:sp macro="" textlink="">
      <xdr:nvSpPr>
        <xdr:cNvPr id="551" name="円/楕円 550"/>
        <xdr:cNvSpPr/>
      </xdr:nvSpPr>
      <xdr:spPr>
        <a:xfrm>
          <a:off x="12763500" y="65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86853</xdr:rowOff>
    </xdr:from>
    <xdr:ext cx="469744" cy="259045"/>
    <xdr:sp macro="" textlink="">
      <xdr:nvSpPr>
        <xdr:cNvPr id="552" name="テキスト ボックス 551"/>
        <xdr:cNvSpPr txBox="1"/>
      </xdr:nvSpPr>
      <xdr:spPr>
        <a:xfrm>
          <a:off x="12579427" y="66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104839</xdr:rowOff>
    </xdr:from>
    <xdr:to>
      <xdr:col>23</xdr:col>
      <xdr:colOff>517525</xdr:colOff>
      <xdr:row>58</xdr:row>
      <xdr:rowOff>83223</xdr:rowOff>
    </xdr:to>
    <xdr:cxnSp macro="">
      <xdr:nvCxnSpPr>
        <xdr:cNvPr id="582" name="直線コネクタ 581"/>
        <xdr:cNvCxnSpPr/>
      </xdr:nvCxnSpPr>
      <xdr:spPr>
        <a:xfrm flipV="1">
          <a:off x="15481300" y="9877489"/>
          <a:ext cx="838200" cy="1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83223</xdr:rowOff>
    </xdr:from>
    <xdr:to>
      <xdr:col>22</xdr:col>
      <xdr:colOff>365125</xdr:colOff>
      <xdr:row>58</xdr:row>
      <xdr:rowOff>153276</xdr:rowOff>
    </xdr:to>
    <xdr:cxnSp macro="">
      <xdr:nvCxnSpPr>
        <xdr:cNvPr id="585" name="直線コネクタ 584"/>
        <xdr:cNvCxnSpPr/>
      </xdr:nvCxnSpPr>
      <xdr:spPr>
        <a:xfrm flipV="1">
          <a:off x="14592300" y="10027323"/>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128588</xdr:rowOff>
    </xdr:from>
    <xdr:to>
      <xdr:col>22</xdr:col>
      <xdr:colOff>415925</xdr:colOff>
      <xdr:row>58</xdr:row>
      <xdr:rowOff>58738</xdr:rowOff>
    </xdr:to>
    <xdr:sp macro="" textlink="">
      <xdr:nvSpPr>
        <xdr:cNvPr id="586" name="フローチャート : 判断 585"/>
        <xdr:cNvSpPr/>
      </xdr:nvSpPr>
      <xdr:spPr>
        <a:xfrm>
          <a:off x="15430500" y="9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75265</xdr:rowOff>
    </xdr:from>
    <xdr:ext cx="534377" cy="259045"/>
    <xdr:sp macro="" textlink="">
      <xdr:nvSpPr>
        <xdr:cNvPr id="587" name="テキスト ボックス 586"/>
        <xdr:cNvSpPr txBox="1"/>
      </xdr:nvSpPr>
      <xdr:spPr>
        <a:xfrm>
          <a:off x="15214111" y="96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153276</xdr:rowOff>
    </xdr:from>
    <xdr:to>
      <xdr:col>21</xdr:col>
      <xdr:colOff>161925</xdr:colOff>
      <xdr:row>59</xdr:row>
      <xdr:rowOff>45021</xdr:rowOff>
    </xdr:to>
    <xdr:cxnSp macro="">
      <xdr:nvCxnSpPr>
        <xdr:cNvPr id="588" name="直線コネクタ 587"/>
        <xdr:cNvCxnSpPr/>
      </xdr:nvCxnSpPr>
      <xdr:spPr>
        <a:xfrm flipV="1">
          <a:off x="13703300" y="10097376"/>
          <a:ext cx="889000" cy="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89" name="フローチャート : 判断 588"/>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0" name="テキスト ボックス 589"/>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45021</xdr:rowOff>
    </xdr:from>
    <xdr:to>
      <xdr:col>19</xdr:col>
      <xdr:colOff>644525</xdr:colOff>
      <xdr:row>59</xdr:row>
      <xdr:rowOff>85344</xdr:rowOff>
    </xdr:to>
    <xdr:cxnSp macro="">
      <xdr:nvCxnSpPr>
        <xdr:cNvPr id="591" name="直線コネクタ 590"/>
        <xdr:cNvCxnSpPr/>
      </xdr:nvCxnSpPr>
      <xdr:spPr>
        <a:xfrm flipV="1">
          <a:off x="12814300" y="10160571"/>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2" name="フローチャート : 判断 591"/>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3" name="テキスト ボックス 592"/>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4" name="フローチャート : 判断 593"/>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154665</xdr:rowOff>
    </xdr:from>
    <xdr:ext cx="534377" cy="259045"/>
    <xdr:sp macro="" textlink="">
      <xdr:nvSpPr>
        <xdr:cNvPr id="595" name="テキスト ボックス 594"/>
        <xdr:cNvSpPr txBox="1"/>
      </xdr:nvSpPr>
      <xdr:spPr>
        <a:xfrm>
          <a:off x="12547111" y="95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54039</xdr:rowOff>
    </xdr:from>
    <xdr:to>
      <xdr:col>23</xdr:col>
      <xdr:colOff>568325</xdr:colOff>
      <xdr:row>57</xdr:row>
      <xdr:rowOff>155639</xdr:rowOff>
    </xdr:to>
    <xdr:sp macro="" textlink="">
      <xdr:nvSpPr>
        <xdr:cNvPr id="601" name="円/楕円 600"/>
        <xdr:cNvSpPr/>
      </xdr:nvSpPr>
      <xdr:spPr>
        <a:xfrm>
          <a:off x="16268700" y="98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32466</xdr:rowOff>
    </xdr:from>
    <xdr:ext cx="534377" cy="259045"/>
    <xdr:sp macro="" textlink="">
      <xdr:nvSpPr>
        <xdr:cNvPr id="602" name="教育費該当値テキスト"/>
        <xdr:cNvSpPr txBox="1"/>
      </xdr:nvSpPr>
      <xdr:spPr>
        <a:xfrm>
          <a:off x="16370300"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32423</xdr:rowOff>
    </xdr:from>
    <xdr:to>
      <xdr:col>22</xdr:col>
      <xdr:colOff>415925</xdr:colOff>
      <xdr:row>58</xdr:row>
      <xdr:rowOff>134023</xdr:rowOff>
    </xdr:to>
    <xdr:sp macro="" textlink="">
      <xdr:nvSpPr>
        <xdr:cNvPr id="603" name="円/楕円 602"/>
        <xdr:cNvSpPr/>
      </xdr:nvSpPr>
      <xdr:spPr>
        <a:xfrm>
          <a:off x="15430500" y="99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125150</xdr:rowOff>
    </xdr:from>
    <xdr:ext cx="534377" cy="259045"/>
    <xdr:sp macro="" textlink="">
      <xdr:nvSpPr>
        <xdr:cNvPr id="604" name="テキスト ボックス 603"/>
        <xdr:cNvSpPr txBox="1"/>
      </xdr:nvSpPr>
      <xdr:spPr>
        <a:xfrm>
          <a:off x="15214111" y="100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102476</xdr:rowOff>
    </xdr:from>
    <xdr:to>
      <xdr:col>21</xdr:col>
      <xdr:colOff>212725</xdr:colOff>
      <xdr:row>59</xdr:row>
      <xdr:rowOff>32626</xdr:rowOff>
    </xdr:to>
    <xdr:sp macro="" textlink="">
      <xdr:nvSpPr>
        <xdr:cNvPr id="605" name="円/楕円 604"/>
        <xdr:cNvSpPr/>
      </xdr:nvSpPr>
      <xdr:spPr>
        <a:xfrm>
          <a:off x="14541500" y="100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23753</xdr:rowOff>
    </xdr:from>
    <xdr:ext cx="534377" cy="259045"/>
    <xdr:sp macro="" textlink="">
      <xdr:nvSpPr>
        <xdr:cNvPr id="606" name="テキスト ボックス 605"/>
        <xdr:cNvSpPr txBox="1"/>
      </xdr:nvSpPr>
      <xdr:spPr>
        <a:xfrm>
          <a:off x="14325111" y="101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165671</xdr:rowOff>
    </xdr:from>
    <xdr:to>
      <xdr:col>20</xdr:col>
      <xdr:colOff>9525</xdr:colOff>
      <xdr:row>59</xdr:row>
      <xdr:rowOff>95821</xdr:rowOff>
    </xdr:to>
    <xdr:sp macro="" textlink="">
      <xdr:nvSpPr>
        <xdr:cNvPr id="607" name="円/楕円 606"/>
        <xdr:cNvSpPr/>
      </xdr:nvSpPr>
      <xdr:spPr>
        <a:xfrm>
          <a:off x="13652500" y="101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86948</xdr:rowOff>
    </xdr:from>
    <xdr:ext cx="534377" cy="259045"/>
    <xdr:sp macro="" textlink="">
      <xdr:nvSpPr>
        <xdr:cNvPr id="608" name="テキスト ボックス 607"/>
        <xdr:cNvSpPr txBox="1"/>
      </xdr:nvSpPr>
      <xdr:spPr>
        <a:xfrm>
          <a:off x="13436111" y="102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29,955</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34544</xdr:rowOff>
    </xdr:from>
    <xdr:to>
      <xdr:col>18</xdr:col>
      <xdr:colOff>492125</xdr:colOff>
      <xdr:row>59</xdr:row>
      <xdr:rowOff>136144</xdr:rowOff>
    </xdr:to>
    <xdr:sp macro="" textlink="">
      <xdr:nvSpPr>
        <xdr:cNvPr id="609" name="円/楕円 608"/>
        <xdr:cNvSpPr/>
      </xdr:nvSpPr>
      <xdr:spPr>
        <a:xfrm>
          <a:off x="12763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127271</xdr:rowOff>
    </xdr:from>
    <xdr:ext cx="534377" cy="259045"/>
    <xdr:sp macro="" textlink="">
      <xdr:nvSpPr>
        <xdr:cNvPr id="610" name="テキスト ボックス 609"/>
        <xdr:cNvSpPr txBox="1"/>
      </xdr:nvSpPr>
      <xdr:spPr>
        <a:xfrm>
          <a:off x="12547111" y="102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152067</xdr:rowOff>
    </xdr:from>
    <xdr:to>
      <xdr:col>22</xdr:col>
      <xdr:colOff>415925</xdr:colOff>
      <xdr:row>79</xdr:row>
      <xdr:rowOff>82217</xdr:rowOff>
    </xdr:to>
    <xdr:sp macro="" textlink="">
      <xdr:nvSpPr>
        <xdr:cNvPr id="643" name="フローチャート : 判断 642"/>
        <xdr:cNvSpPr/>
      </xdr:nvSpPr>
      <xdr:spPr>
        <a:xfrm>
          <a:off x="15430500" y="1352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98744</xdr:rowOff>
    </xdr:from>
    <xdr:ext cx="469744" cy="259045"/>
    <xdr:sp macro="" textlink="">
      <xdr:nvSpPr>
        <xdr:cNvPr id="644" name="テキスト ボックス 643"/>
        <xdr:cNvSpPr txBox="1"/>
      </xdr:nvSpPr>
      <xdr:spPr>
        <a:xfrm>
          <a:off x="15246427" y="1330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46" name="フローチャート : 判断 645"/>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47" name="テキスト ボックス 646"/>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49" name="フローチャート : 判断 648"/>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0" name="テキスト ボックス 649"/>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1" name="フローチャート : 判断 650"/>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2" name="テキスト ボックス 651"/>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59"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26031</xdr:rowOff>
    </xdr:from>
    <xdr:to>
      <xdr:col>23</xdr:col>
      <xdr:colOff>517525</xdr:colOff>
      <xdr:row>98</xdr:row>
      <xdr:rowOff>27598</xdr:rowOff>
    </xdr:to>
    <xdr:cxnSp macro="">
      <xdr:nvCxnSpPr>
        <xdr:cNvPr id="698" name="直線コネクタ 697"/>
        <xdr:cNvCxnSpPr/>
      </xdr:nvCxnSpPr>
      <xdr:spPr>
        <a:xfrm>
          <a:off x="15481300" y="16828131"/>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699"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147059</xdr:rowOff>
    </xdr:from>
    <xdr:to>
      <xdr:col>22</xdr:col>
      <xdr:colOff>365125</xdr:colOff>
      <xdr:row>98</xdr:row>
      <xdr:rowOff>26031</xdr:rowOff>
    </xdr:to>
    <xdr:cxnSp macro="">
      <xdr:nvCxnSpPr>
        <xdr:cNvPr id="701" name="直線コネクタ 700"/>
        <xdr:cNvCxnSpPr/>
      </xdr:nvCxnSpPr>
      <xdr:spPr>
        <a:xfrm>
          <a:off x="14592300" y="16777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139987</xdr:rowOff>
    </xdr:from>
    <xdr:to>
      <xdr:col>22</xdr:col>
      <xdr:colOff>415925</xdr:colOff>
      <xdr:row>96</xdr:row>
      <xdr:rowOff>70137</xdr:rowOff>
    </xdr:to>
    <xdr:sp macro="" textlink="">
      <xdr:nvSpPr>
        <xdr:cNvPr id="702" name="フローチャート : 判断 701"/>
        <xdr:cNvSpPr/>
      </xdr:nvSpPr>
      <xdr:spPr>
        <a:xfrm>
          <a:off x="15430500" y="1642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86664</xdr:rowOff>
    </xdr:from>
    <xdr:ext cx="534377" cy="259045"/>
    <xdr:sp macro="" textlink="">
      <xdr:nvSpPr>
        <xdr:cNvPr id="703" name="テキスト ボックス 702"/>
        <xdr:cNvSpPr txBox="1"/>
      </xdr:nvSpPr>
      <xdr:spPr>
        <a:xfrm>
          <a:off x="15214111" y="162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143728</xdr:rowOff>
    </xdr:from>
    <xdr:to>
      <xdr:col>21</xdr:col>
      <xdr:colOff>161925</xdr:colOff>
      <xdr:row>97</xdr:row>
      <xdr:rowOff>147059</xdr:rowOff>
    </xdr:to>
    <xdr:cxnSp macro="">
      <xdr:nvCxnSpPr>
        <xdr:cNvPr id="704" name="直線コネクタ 703"/>
        <xdr:cNvCxnSpPr/>
      </xdr:nvCxnSpPr>
      <xdr:spPr>
        <a:xfrm>
          <a:off x="13703300" y="1677437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5" name="フローチャート : 判断 704"/>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06" name="テキスト ボックス 705"/>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140407</xdr:rowOff>
    </xdr:from>
    <xdr:to>
      <xdr:col>19</xdr:col>
      <xdr:colOff>644525</xdr:colOff>
      <xdr:row>97</xdr:row>
      <xdr:rowOff>143728</xdr:rowOff>
    </xdr:to>
    <xdr:cxnSp macro="">
      <xdr:nvCxnSpPr>
        <xdr:cNvPr id="707" name="直線コネクタ 706"/>
        <xdr:cNvCxnSpPr/>
      </xdr:nvCxnSpPr>
      <xdr:spPr>
        <a:xfrm>
          <a:off x="12814300" y="16771057"/>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08" name="フローチャート : 判断 707"/>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09" name="テキスト ボックス 708"/>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0" name="フローチャート : 判断 709"/>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1" name="テキスト ボックス 710"/>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148248</xdr:rowOff>
    </xdr:from>
    <xdr:to>
      <xdr:col>23</xdr:col>
      <xdr:colOff>568325</xdr:colOff>
      <xdr:row>98</xdr:row>
      <xdr:rowOff>78398</xdr:rowOff>
    </xdr:to>
    <xdr:sp macro="" textlink="">
      <xdr:nvSpPr>
        <xdr:cNvPr id="717" name="円/楕円 716"/>
        <xdr:cNvSpPr/>
      </xdr:nvSpPr>
      <xdr:spPr>
        <a:xfrm>
          <a:off x="16268700" y="167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63175</xdr:rowOff>
    </xdr:from>
    <xdr:ext cx="534377" cy="259045"/>
    <xdr:sp macro="" textlink="">
      <xdr:nvSpPr>
        <xdr:cNvPr id="718" name="公債費該当値テキスト"/>
        <xdr:cNvSpPr txBox="1"/>
      </xdr:nvSpPr>
      <xdr:spPr>
        <a:xfrm>
          <a:off x="16370300"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146681</xdr:rowOff>
    </xdr:from>
    <xdr:to>
      <xdr:col>22</xdr:col>
      <xdr:colOff>415925</xdr:colOff>
      <xdr:row>98</xdr:row>
      <xdr:rowOff>76831</xdr:rowOff>
    </xdr:to>
    <xdr:sp macro="" textlink="">
      <xdr:nvSpPr>
        <xdr:cNvPr id="719" name="円/楕円 718"/>
        <xdr:cNvSpPr/>
      </xdr:nvSpPr>
      <xdr:spPr>
        <a:xfrm>
          <a:off x="15430500" y="167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67958</xdr:rowOff>
    </xdr:from>
    <xdr:ext cx="534377" cy="259045"/>
    <xdr:sp macro="" textlink="">
      <xdr:nvSpPr>
        <xdr:cNvPr id="720" name="テキスト ボックス 719"/>
        <xdr:cNvSpPr txBox="1"/>
      </xdr:nvSpPr>
      <xdr:spPr>
        <a:xfrm>
          <a:off x="15214111" y="168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96259</xdr:rowOff>
    </xdr:from>
    <xdr:to>
      <xdr:col>21</xdr:col>
      <xdr:colOff>212725</xdr:colOff>
      <xdr:row>98</xdr:row>
      <xdr:rowOff>26409</xdr:rowOff>
    </xdr:to>
    <xdr:sp macro="" textlink="">
      <xdr:nvSpPr>
        <xdr:cNvPr id="721" name="円/楕円 720"/>
        <xdr:cNvSpPr/>
      </xdr:nvSpPr>
      <xdr:spPr>
        <a:xfrm>
          <a:off x="14541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17536</xdr:rowOff>
    </xdr:from>
    <xdr:ext cx="534377" cy="259045"/>
    <xdr:sp macro="" textlink="">
      <xdr:nvSpPr>
        <xdr:cNvPr id="722" name="テキスト ボックス 721"/>
        <xdr:cNvSpPr txBox="1"/>
      </xdr:nvSpPr>
      <xdr:spPr>
        <a:xfrm>
          <a:off x="14325111" y="168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92928</xdr:rowOff>
    </xdr:from>
    <xdr:to>
      <xdr:col>20</xdr:col>
      <xdr:colOff>9525</xdr:colOff>
      <xdr:row>98</xdr:row>
      <xdr:rowOff>23078</xdr:rowOff>
    </xdr:to>
    <xdr:sp macro="" textlink="">
      <xdr:nvSpPr>
        <xdr:cNvPr id="723" name="円/楕円 722"/>
        <xdr:cNvSpPr/>
      </xdr:nvSpPr>
      <xdr:spPr>
        <a:xfrm>
          <a:off x="13652500" y="167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14205</xdr:rowOff>
    </xdr:from>
    <xdr:ext cx="534377" cy="259045"/>
    <xdr:sp macro="" textlink="">
      <xdr:nvSpPr>
        <xdr:cNvPr id="724" name="テキスト ボックス 723"/>
        <xdr:cNvSpPr txBox="1"/>
      </xdr:nvSpPr>
      <xdr:spPr>
        <a:xfrm>
          <a:off x="13436111" y="168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89607</xdr:rowOff>
    </xdr:from>
    <xdr:to>
      <xdr:col>18</xdr:col>
      <xdr:colOff>492125</xdr:colOff>
      <xdr:row>98</xdr:row>
      <xdr:rowOff>19757</xdr:rowOff>
    </xdr:to>
    <xdr:sp macro="" textlink="">
      <xdr:nvSpPr>
        <xdr:cNvPr id="725" name="円/楕円 724"/>
        <xdr:cNvSpPr/>
      </xdr:nvSpPr>
      <xdr:spPr>
        <a:xfrm>
          <a:off x="12763500" y="167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10884</xdr:rowOff>
    </xdr:from>
    <xdr:ext cx="534377" cy="259045"/>
    <xdr:sp macro="" textlink="">
      <xdr:nvSpPr>
        <xdr:cNvPr id="726" name="テキスト ボックス 725"/>
        <xdr:cNvSpPr txBox="1"/>
      </xdr:nvSpPr>
      <xdr:spPr>
        <a:xfrm>
          <a:off x="12547111" y="168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158242</xdr:rowOff>
    </xdr:from>
    <xdr:to>
      <xdr:col>31</xdr:col>
      <xdr:colOff>85725</xdr:colOff>
      <xdr:row>39</xdr:row>
      <xdr:rowOff>88392</xdr:rowOff>
    </xdr:to>
    <xdr:sp macro="" textlink="">
      <xdr:nvSpPr>
        <xdr:cNvPr id="759" name="フローチャート : 判断 758"/>
        <xdr:cNvSpPr/>
      </xdr:nvSpPr>
      <xdr:spPr>
        <a:xfrm>
          <a:off x="21272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104919</xdr:rowOff>
    </xdr:from>
    <xdr:ext cx="313932" cy="259045"/>
    <xdr:sp macro="" textlink="">
      <xdr:nvSpPr>
        <xdr:cNvPr id="760" name="テキスト ボックス 759"/>
        <xdr:cNvSpPr txBox="1"/>
      </xdr:nvSpPr>
      <xdr:spPr>
        <a:xfrm>
          <a:off x="21166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2" name="フローチャート : 判断 761"/>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3" name="テキスト ボックス 762"/>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5" name="フローチャート : 判断 764"/>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6" name="テキスト ボックス 765"/>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7" name="フローチャート : 判断 766"/>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68" name="テキスト ボックス 767"/>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7" name="フローチャート : 判断 816"/>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18" name="テキスト ボックス 817"/>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0" name="フローチャート : 判断 819"/>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1" name="テキスト ボックス 820"/>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2" name="フローチャート : 判断 821"/>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3" name="テキスト ボックス 822"/>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52,245</a:t>
          </a:r>
          <a:r>
            <a:rPr kumimoji="1" lang="ja-JP" altLang="en-US" sz="1300">
              <a:latin typeface="ＭＳ Ｐゴシック"/>
            </a:rPr>
            <a:t>円となっている。類似団体と比較すると一人当たりのコストがやや低い状況となっているが、全国平均、県平均と比較すると高い状況となっている。これは、新学校給食センターの建設工事完了及び稼動に伴う備品購入や学校給食調理・配送等業務を委託したことによる増が主な要因である。</a:t>
          </a:r>
          <a:endParaRPr kumimoji="1" lang="en-US" altLang="ja-JP" sz="1300">
            <a:latin typeface="ＭＳ Ｐゴシック"/>
          </a:endParaRPr>
        </a:p>
        <a:p>
          <a:r>
            <a:rPr kumimoji="1" lang="ja-JP" altLang="en-US" sz="1300">
              <a:latin typeface="ＭＳ Ｐゴシック"/>
            </a:rPr>
            <a:t>・消防費が住民一人当たり</a:t>
          </a:r>
          <a:r>
            <a:rPr kumimoji="1" lang="en-US" altLang="ja-JP" sz="1300">
              <a:latin typeface="ＭＳ Ｐゴシック"/>
            </a:rPr>
            <a:t>13,804</a:t>
          </a:r>
          <a:r>
            <a:rPr kumimoji="1" lang="ja-JP" altLang="en-US" sz="1300">
              <a:latin typeface="ＭＳ Ｐゴシック"/>
            </a:rPr>
            <a:t>円となっており、類似団体と比較すると一人当たりのコストが低い状況となっているが、県平均と比較すると高い状況となっている。また、平成</a:t>
          </a:r>
          <a:r>
            <a:rPr kumimoji="1" lang="en-US" altLang="ja-JP" sz="1300">
              <a:latin typeface="ＭＳ Ｐゴシック"/>
            </a:rPr>
            <a:t>28</a:t>
          </a:r>
          <a:r>
            <a:rPr kumimoji="1" lang="ja-JP" altLang="en-US" sz="1300">
              <a:latin typeface="ＭＳ Ｐゴシック"/>
            </a:rPr>
            <a:t>年度は例年と比較すると高額となっているが、災害対応特殊はしご付消防自動車の購入が主な要因である。</a:t>
          </a:r>
          <a:endParaRPr kumimoji="1" lang="en-US" altLang="ja-JP" sz="1300">
            <a:latin typeface="ＭＳ Ｐゴシック"/>
          </a:endParaRPr>
        </a:p>
        <a:p>
          <a:r>
            <a:rPr kumimoji="1" lang="ja-JP" altLang="en-US" sz="1300">
              <a:latin typeface="ＭＳ Ｐゴシック"/>
            </a:rPr>
            <a:t>・総務費が住民一人当たり</a:t>
          </a:r>
          <a:r>
            <a:rPr kumimoji="1" lang="en-US" altLang="ja-JP" sz="1300">
              <a:latin typeface="ＭＳ Ｐゴシック"/>
            </a:rPr>
            <a:t>44,347</a:t>
          </a:r>
          <a:r>
            <a:rPr kumimoji="1" lang="ja-JP" altLang="en-US" sz="1300">
              <a:latin typeface="ＭＳ Ｐゴシック"/>
            </a:rPr>
            <a:t>円となっており、類似団体と比較すると一人当たりのコストが低い状況となっているが、県平均と比較すると高い状況となっている。また、平成</a:t>
          </a:r>
          <a:r>
            <a:rPr kumimoji="1" lang="en-US" altLang="ja-JP" sz="1300">
              <a:latin typeface="ＭＳ Ｐゴシック"/>
            </a:rPr>
            <a:t>28</a:t>
          </a:r>
          <a:r>
            <a:rPr kumimoji="1" lang="ja-JP" altLang="en-US" sz="1300">
              <a:latin typeface="ＭＳ Ｐゴシック"/>
            </a:rPr>
            <a:t>年度は例年と比較すると高額となっているが、財政調整基金、減債基金等に積立てを行ったことが主な要因である。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財政調整基金については、施設整備が完了し、今後公債費充当分の増加が見込まれる小牧岩倉衛生組合負担金への対応として、毎年</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万円ずつ積立てを続けている。さらに、</a:t>
          </a:r>
          <a:r>
            <a:rPr kumimoji="1" lang="ja-JP" altLang="en-US" sz="1100">
              <a:solidFill>
                <a:sysClr val="windowText" lastClr="000000"/>
              </a:solidFill>
              <a:latin typeface="ＭＳ ゴシック" pitchFamily="49" charset="-128"/>
              <a:ea typeface="ＭＳ ゴシック" pitchFamily="49" charset="-128"/>
            </a:rPr>
            <a:t>ごみ処理施設の新炉建設対応分として平成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年度に取り崩した</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5,000</a:t>
          </a:r>
          <a:r>
            <a:rPr kumimoji="1" lang="ja-JP" altLang="en-US" sz="1100">
              <a:solidFill>
                <a:sysClr val="windowText" lastClr="000000"/>
              </a:solidFill>
              <a:latin typeface="ＭＳ ゴシック" pitchFamily="49" charset="-128"/>
              <a:ea typeface="ＭＳ ゴシック" pitchFamily="49" charset="-128"/>
            </a:rPr>
            <a:t>万円を補填するために同額を積み立</a:t>
          </a:r>
          <a:r>
            <a:rPr kumimoji="1" lang="ja-JP" altLang="en-US" sz="1100">
              <a:latin typeface="ＭＳ ゴシック" pitchFamily="49" charset="-128"/>
              <a:ea typeface="ＭＳ ゴシック" pitchFamily="49" charset="-128"/>
            </a:rPr>
            <a:t>てた。基金残高は、</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2,782</a:t>
          </a:r>
          <a:r>
            <a:rPr kumimoji="1" lang="ja-JP" altLang="en-US" sz="1100">
              <a:latin typeface="ＭＳ ゴシック" pitchFamily="49" charset="-128"/>
              <a:ea typeface="ＭＳ ゴシック" pitchFamily="49" charset="-128"/>
            </a:rPr>
            <a:t>万円となり、前年度比</a:t>
          </a:r>
          <a:r>
            <a:rPr kumimoji="1" lang="en-US" altLang="ja-JP" sz="1100">
              <a:latin typeface="ＭＳ ゴシック" pitchFamily="49" charset="-128"/>
              <a:ea typeface="ＭＳ ゴシック" pitchFamily="49" charset="-128"/>
            </a:rPr>
            <a:t>3.18</a:t>
          </a:r>
          <a:r>
            <a:rPr kumimoji="1" lang="ja-JP" altLang="en-US" sz="1100">
              <a:latin typeface="ＭＳ ゴシック" pitchFamily="49" charset="-128"/>
              <a:ea typeface="ＭＳ ゴシック" pitchFamily="49" charset="-128"/>
            </a:rPr>
            <a:t>ポイント増と比率が上昇した。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実質収支は、市税等の増収により歳入が</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2,856</a:t>
          </a:r>
          <a:r>
            <a:rPr kumimoji="1" lang="ja-JP" altLang="en-US" sz="1100">
              <a:latin typeface="ＭＳ ゴシック" pitchFamily="49" charset="-128"/>
              <a:ea typeface="ＭＳ ゴシック" pitchFamily="49" charset="-128"/>
            </a:rPr>
            <a:t>万円増となったものの、それ以上に歳出が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1,440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万円</a:t>
          </a:r>
          <a:r>
            <a:rPr kumimoji="1" lang="ja-JP" altLang="en-US" sz="11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増加したため、実質収支比率は前年度比で</a:t>
          </a:r>
          <a:r>
            <a:rPr kumimoji="1" lang="en-US" altLang="ja-JP" sz="11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1.92</a:t>
          </a:r>
          <a:r>
            <a:rPr kumimoji="1" lang="ja-JP" altLang="en-US" sz="11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ポイント低下した。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年度以降はいずれの会計も黒字で推移しており、健全な財政運営がなされている。特に一般会計及び上水道事業会計においては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年度は国民健康保険特別会計、介護保険特別会計、公共下水道事業特別会計で黒字比率がそれぞれ増加したものの、一般会計で黒字比率が大きく減少したことにより、全体では前年度比</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ポイントの減となる</a:t>
          </a:r>
          <a:r>
            <a:rPr kumimoji="1" lang="en-US" altLang="ja-JP" sz="1400">
              <a:latin typeface="ＭＳ ゴシック" pitchFamily="49" charset="-128"/>
              <a:ea typeface="ＭＳ ゴシック" pitchFamily="49" charset="-128"/>
            </a:rPr>
            <a:t>23.92</a:t>
          </a:r>
          <a:r>
            <a:rPr kumimoji="1" lang="ja-JP" altLang="en-US" sz="1400">
              <a:latin typeface="ＭＳ ゴシック" pitchFamily="49" charset="-128"/>
              <a:ea typeface="ＭＳ ゴシック" pitchFamily="49" charset="-128"/>
            </a:rPr>
            <a:t>％の黒字となっている。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16607812</v>
      </c>
      <c r="BO4" s="411"/>
      <c r="BP4" s="411"/>
      <c r="BQ4" s="411"/>
      <c r="BR4" s="411"/>
      <c r="BS4" s="411"/>
      <c r="BT4" s="411"/>
      <c r="BU4" s="412"/>
      <c r="BV4" s="410">
        <v>15879254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10.7</v>
      </c>
      <c r="CU4" s="588"/>
      <c r="CV4" s="588"/>
      <c r="CW4" s="588"/>
      <c r="CX4" s="588"/>
      <c r="CY4" s="588"/>
      <c r="CZ4" s="588"/>
      <c r="DA4" s="589"/>
      <c r="DB4" s="587">
        <v>12.6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15642389</v>
      </c>
      <c r="BO5" s="416"/>
      <c r="BP5" s="416"/>
      <c r="BQ5" s="416"/>
      <c r="BR5" s="416"/>
      <c r="BS5" s="416"/>
      <c r="BT5" s="416"/>
      <c r="BU5" s="417"/>
      <c r="BV5" s="415">
        <v>14727993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85.3</v>
      </c>
      <c r="CU5" s="386"/>
      <c r="CV5" s="386"/>
      <c r="CW5" s="386"/>
      <c r="CX5" s="386"/>
      <c r="CY5" s="386"/>
      <c r="CZ5" s="386"/>
      <c r="DA5" s="387"/>
      <c r="DB5" s="385">
        <v>80.900000000000006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965423</v>
      </c>
      <c r="BO6" s="416"/>
      <c r="BP6" s="416"/>
      <c r="BQ6" s="416"/>
      <c r="BR6" s="416"/>
      <c r="BS6" s="416"/>
      <c r="BT6" s="416"/>
      <c r="BU6" s="417"/>
      <c r="BV6" s="415">
        <v>1151261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90.6</v>
      </c>
      <c r="CU6" s="562"/>
      <c r="CV6" s="562"/>
      <c r="CW6" s="562"/>
      <c r="CX6" s="562"/>
      <c r="CY6" s="562"/>
      <c r="CZ6" s="562"/>
      <c r="DA6" s="563"/>
      <c r="DB6" s="561">
        <v>87.3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5654</v>
      </c>
      <c r="BO7" s="416"/>
      <c r="BP7" s="416"/>
      <c r="BQ7" s="416"/>
      <c r="BR7" s="416"/>
      <c r="BS7" s="416"/>
      <c r="BT7" s="416"/>
      <c r="BU7" s="417"/>
      <c r="BV7" s="415">
        <v>37891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9009297</v>
      </c>
      <c r="CU7" s="416"/>
      <c r="CV7" s="416"/>
      <c r="CW7" s="416"/>
      <c r="CX7" s="416"/>
      <c r="CY7" s="416"/>
      <c r="CZ7" s="416"/>
      <c r="DA7" s="417"/>
      <c r="DB7" s="415">
        <v>8858661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959769</v>
      </c>
      <c r="BO8" s="416"/>
      <c r="BP8" s="416"/>
      <c r="BQ8" s="416"/>
      <c r="BR8" s="416"/>
      <c r="BS8" s="416"/>
      <c r="BT8" s="416"/>
      <c r="BU8" s="417"/>
      <c r="BV8" s="415">
        <v>1113370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47562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-153601</v>
      </c>
      <c r="BO9" s="416"/>
      <c r="BP9" s="416"/>
      <c r="BQ9" s="416"/>
      <c r="BR9" s="416"/>
      <c r="BS9" s="416"/>
      <c r="BT9" s="416"/>
      <c r="BU9" s="417"/>
      <c r="BV9" s="415">
        <v>465522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47340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302091</v>
      </c>
      <c r="BO10" s="416"/>
      <c r="BP10" s="416"/>
      <c r="BQ10" s="416"/>
      <c r="BR10" s="416"/>
      <c r="BS10" s="416"/>
      <c r="BT10" s="416"/>
      <c r="BU10" s="417"/>
      <c r="BV10" s="415">
        <v>52716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47949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45742</v>
      </c>
      <c r="S13" s="517"/>
      <c r="T13" s="517"/>
      <c r="U13" s="517"/>
      <c r="V13" s="518"/>
      <c r="W13" s="504" t="s">
        <v>124</v>
      </c>
      <c r="X13" s="428"/>
      <c r="Y13" s="428"/>
      <c r="Z13" s="428"/>
      <c r="AA13" s="428"/>
      <c r="AB13" s="429"/>
      <c r="AC13" s="391">
        <v>239</v>
      </c>
      <c r="AD13" s="392"/>
      <c r="AE13" s="392"/>
      <c r="AF13" s="392"/>
      <c r="AG13" s="393"/>
      <c r="AH13" s="391">
        <v>268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148490</v>
      </c>
      <c r="BO13" s="416"/>
      <c r="BP13" s="416"/>
      <c r="BQ13" s="416"/>
      <c r="BR13" s="416"/>
      <c r="BS13" s="416"/>
      <c r="BT13" s="416"/>
      <c r="BU13" s="417"/>
      <c r="BV13" s="415">
        <v>518238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47758</v>
      </c>
      <c r="S14" s="517"/>
      <c r="T14" s="517"/>
      <c r="U14" s="517"/>
      <c r="V14" s="518"/>
      <c r="W14" s="519"/>
      <c r="X14" s="431"/>
      <c r="Y14" s="431"/>
      <c r="Z14" s="431"/>
      <c r="AA14" s="431"/>
      <c r="AB14" s="432"/>
      <c r="AC14" s="509">
        <v>1.1000000000000001</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44</v>
      </c>
      <c r="CU14" s="488"/>
      <c r="CV14" s="488"/>
      <c r="CW14" s="488"/>
      <c r="CX14" s="488"/>
      <c r="CY14" s="488"/>
      <c r="CZ14" s="488"/>
      <c r="DA14" s="489"/>
      <c r="DB14" s="520">
        <v>42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45694</v>
      </c>
      <c r="S15" s="517"/>
      <c r="T15" s="517"/>
      <c r="U15" s="517"/>
      <c r="V15" s="518"/>
      <c r="W15" s="504" t="s">
        <v>131</v>
      </c>
      <c r="X15" s="428"/>
      <c r="Y15" s="428"/>
      <c r="Z15" s="428"/>
      <c r="AA15" s="428"/>
      <c r="AB15" s="429"/>
      <c r="AC15" s="391">
        <v>6613</v>
      </c>
      <c r="AD15" s="392"/>
      <c r="AE15" s="392"/>
      <c r="AF15" s="392"/>
      <c r="AG15" s="393"/>
      <c r="AH15" s="391">
        <v>6846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5721242</v>
      </c>
      <c r="BO15" s="411"/>
      <c r="BP15" s="411"/>
      <c r="BQ15" s="411"/>
      <c r="BR15" s="411"/>
      <c r="BS15" s="411"/>
      <c r="BT15" s="411"/>
      <c r="BU15" s="412"/>
      <c r="BV15" s="410">
        <v>5393406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30.9</v>
      </c>
      <c r="AD16" s="510"/>
      <c r="AE16" s="510"/>
      <c r="AF16" s="510"/>
      <c r="AG16" s="511"/>
      <c r="AH16" s="509">
        <v>30.3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6902122</v>
      </c>
      <c r="BO16" s="416"/>
      <c r="BP16" s="416"/>
      <c r="BQ16" s="416"/>
      <c r="BR16" s="416"/>
      <c r="BS16" s="416"/>
      <c r="BT16" s="416"/>
      <c r="BU16" s="417"/>
      <c r="BV16" s="415">
        <v>6724036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14525</v>
      </c>
      <c r="AD17" s="392"/>
      <c r="AE17" s="392"/>
      <c r="AF17" s="392"/>
      <c r="AG17" s="393"/>
      <c r="AH17" s="391">
        <v>15486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7301181</v>
      </c>
      <c r="BO17" s="416"/>
      <c r="BP17" s="416"/>
      <c r="BQ17" s="416"/>
      <c r="BR17" s="416"/>
      <c r="BS17" s="416"/>
      <c r="BT17" s="416"/>
      <c r="BU17" s="417"/>
      <c r="BV17" s="415">
        <v>6852465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10.47</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7765216</v>
      </c>
      <c r="BO18" s="416"/>
      <c r="BP18" s="416"/>
      <c r="BQ18" s="416"/>
      <c r="BR18" s="416"/>
      <c r="BS18" s="416"/>
      <c r="BT18" s="416"/>
      <c r="BU18" s="417"/>
      <c r="BV18" s="415">
        <v>7518264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4543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11400608</v>
      </c>
      <c r="BO19" s="416"/>
      <c r="BP19" s="416"/>
      <c r="BQ19" s="416"/>
      <c r="BR19" s="416"/>
      <c r="BS19" s="416"/>
      <c r="BT19" s="416"/>
      <c r="BU19" s="417"/>
      <c r="BV19" s="415">
        <v>11185532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20390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12069382</v>
      </c>
      <c r="BO23" s="416"/>
      <c r="BP23" s="416"/>
      <c r="BQ23" s="416"/>
      <c r="BR23" s="416"/>
      <c r="BS23" s="416"/>
      <c r="BT23" s="416"/>
      <c r="BU23" s="417"/>
      <c r="BV23" s="415">
        <v>11410568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9593</v>
      </c>
      <c r="R24" s="392"/>
      <c r="S24" s="392"/>
      <c r="T24" s="392"/>
      <c r="U24" s="392"/>
      <c r="V24" s="393"/>
      <c r="W24" s="457"/>
      <c r="X24" s="448"/>
      <c r="Y24" s="449"/>
      <c r="Z24" s="388" t="s">
        <v>155</v>
      </c>
      <c r="AA24" s="389"/>
      <c r="AB24" s="389"/>
      <c r="AC24" s="389"/>
      <c r="AD24" s="389"/>
      <c r="AE24" s="389"/>
      <c r="AF24" s="389"/>
      <c r="AG24" s="390"/>
      <c r="AH24" s="391">
        <v>341</v>
      </c>
      <c r="AI24" s="392"/>
      <c r="AJ24" s="392"/>
      <c r="AK24" s="392"/>
      <c r="AL24" s="393"/>
      <c r="AM24" s="391">
        <v>969122</v>
      </c>
      <c r="AN24" s="392"/>
      <c r="AO24" s="392"/>
      <c r="AP24" s="392"/>
      <c r="AQ24" s="392"/>
      <c r="AR24" s="393"/>
      <c r="AS24" s="391">
        <v>2842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9893434</v>
      </c>
      <c r="BO24" s="416"/>
      <c r="BP24" s="416"/>
      <c r="BQ24" s="416"/>
      <c r="BR24" s="416"/>
      <c r="BS24" s="416"/>
      <c r="BT24" s="416"/>
      <c r="BU24" s="417"/>
      <c r="BV24" s="415">
        <v>9744998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7915</v>
      </c>
      <c r="R25" s="392"/>
      <c r="S25" s="392"/>
      <c r="T25" s="392"/>
      <c r="U25" s="392"/>
      <c r="V25" s="393"/>
      <c r="W25" s="457"/>
      <c r="X25" s="448"/>
      <c r="Y25" s="449"/>
      <c r="Z25" s="388" t="s">
        <v>158</v>
      </c>
      <c r="AA25" s="389"/>
      <c r="AB25" s="389"/>
      <c r="AC25" s="389"/>
      <c r="AD25" s="389"/>
      <c r="AE25" s="389"/>
      <c r="AF25" s="389"/>
      <c r="AG25" s="390"/>
      <c r="AH25" s="391">
        <v>50</v>
      </c>
      <c r="AI25" s="392"/>
      <c r="AJ25" s="392"/>
      <c r="AK25" s="392"/>
      <c r="AL25" s="393"/>
      <c r="AM25" s="391">
        <v>136700</v>
      </c>
      <c r="AN25" s="392"/>
      <c r="AO25" s="392"/>
      <c r="AP25" s="392"/>
      <c r="AQ25" s="392"/>
      <c r="AR25" s="393"/>
      <c r="AS25" s="391">
        <v>2734</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1211598</v>
      </c>
      <c r="BO25" s="411"/>
      <c r="BP25" s="411"/>
      <c r="BQ25" s="411"/>
      <c r="BR25" s="411"/>
      <c r="BS25" s="411"/>
      <c r="BT25" s="411"/>
      <c r="BU25" s="412"/>
      <c r="BV25" s="410">
        <v>1259382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6945</v>
      </c>
      <c r="R26" s="392"/>
      <c r="S26" s="392"/>
      <c r="T26" s="392"/>
      <c r="U26" s="392"/>
      <c r="V26" s="393"/>
      <c r="W26" s="457"/>
      <c r="X26" s="448"/>
      <c r="Y26" s="449"/>
      <c r="Z26" s="388" t="s">
        <v>161</v>
      </c>
      <c r="AA26" s="470"/>
      <c r="AB26" s="470"/>
      <c r="AC26" s="470"/>
      <c r="AD26" s="470"/>
      <c r="AE26" s="470"/>
      <c r="AF26" s="470"/>
      <c r="AG26" s="471"/>
      <c r="AH26" s="391">
        <v>23</v>
      </c>
      <c r="AI26" s="392"/>
      <c r="AJ26" s="392"/>
      <c r="AK26" s="392"/>
      <c r="AL26" s="393"/>
      <c r="AM26" s="391">
        <v>66332</v>
      </c>
      <c r="AN26" s="392"/>
      <c r="AO26" s="392"/>
      <c r="AP26" s="392"/>
      <c r="AQ26" s="392"/>
      <c r="AR26" s="393"/>
      <c r="AS26" s="391">
        <v>2884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5120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876954</v>
      </c>
      <c r="BO27" s="419"/>
      <c r="BP27" s="419"/>
      <c r="BQ27" s="419"/>
      <c r="BR27" s="419"/>
      <c r="BS27" s="419"/>
      <c r="BT27" s="419"/>
      <c r="BU27" s="420"/>
      <c r="BV27" s="418">
        <v>876282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4620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1227822</v>
      </c>
      <c r="BO28" s="411"/>
      <c r="BP28" s="411"/>
      <c r="BQ28" s="411"/>
      <c r="BR28" s="411"/>
      <c r="BS28" s="411"/>
      <c r="BT28" s="411"/>
      <c r="BU28" s="412"/>
      <c r="BV28" s="410">
        <v>925731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13</v>
      </c>
      <c r="M29" s="392"/>
      <c r="N29" s="392"/>
      <c r="O29" s="392"/>
      <c r="P29" s="393"/>
      <c r="Q29" s="391">
        <v>4310</v>
      </c>
      <c r="R29" s="392"/>
      <c r="S29" s="392"/>
      <c r="T29" s="392"/>
      <c r="U29" s="392"/>
      <c r="V29" s="393"/>
      <c r="W29" s="458"/>
      <c r="X29" s="459"/>
      <c r="Y29" s="460"/>
      <c r="Z29" s="388" t="s">
        <v>171</v>
      </c>
      <c r="AA29" s="389"/>
      <c r="AB29" s="389"/>
      <c r="AC29" s="389"/>
      <c r="AD29" s="389"/>
      <c r="AE29" s="389"/>
      <c r="AF29" s="389"/>
      <c r="AG29" s="390"/>
      <c r="AH29" s="391">
        <v>341</v>
      </c>
      <c r="AI29" s="392"/>
      <c r="AJ29" s="392"/>
      <c r="AK29" s="392"/>
      <c r="AL29" s="393"/>
      <c r="AM29" s="391">
        <v>969122</v>
      </c>
      <c r="AN29" s="392"/>
      <c r="AO29" s="392"/>
      <c r="AP29" s="392"/>
      <c r="AQ29" s="392"/>
      <c r="AR29" s="393"/>
      <c r="AS29" s="391">
        <v>2842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582185</v>
      </c>
      <c r="BO29" s="416"/>
      <c r="BP29" s="416"/>
      <c r="BQ29" s="416"/>
      <c r="BR29" s="416"/>
      <c r="BS29" s="416"/>
      <c r="BT29" s="416"/>
      <c r="BU29" s="417"/>
      <c r="BV29" s="415">
        <v>531269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576883</v>
      </c>
      <c r="BO30" s="419"/>
      <c r="BP30" s="419"/>
      <c r="BQ30" s="419"/>
      <c r="BR30" s="419"/>
      <c r="BS30" s="419"/>
      <c r="BT30" s="419"/>
      <c r="BU30" s="420"/>
      <c r="BV30" s="418">
        <v>764938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小牧岩倉衛生組合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尾張市町交通災害共済組合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愛知県市町村職員退職手当組合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愛知県後期高齢者医療広域連合(一般会計)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愛知県後期高齢者医療広域連合(後期高齢者医療特別会計)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愛北広域事務組合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9.43</v>
      </c>
      <c r="G34" s="33">
        <v>9.16</v>
      </c>
      <c r="H34" s="33">
        <v>7.4</v>
      </c>
      <c r="I34" s="33">
        <v>12.56</v>
      </c>
      <c r="J34" s="34">
        <v>10.65</v>
      </c>
      <c r="K34" s="22"/>
      <c r="L34" s="22"/>
      <c r="M34" s="22"/>
      <c r="N34" s="22"/>
      <c r="O34" s="22"/>
      <c r="P34" s="22"/>
    </row>
    <row r="35" spans="1:16" ht="39" customHeight="1" x14ac:dyDescent="0.15">
      <c r="A35" s="22"/>
      <c r="B35" s="35"/>
      <c r="C35" s="1178" t="s">
        <v>527</v>
      </c>
      <c r="D35" s="1179"/>
      <c r="E35" s="1180"/>
      <c r="F35" s="36">
        <v>7.08</v>
      </c>
      <c r="G35" s="37">
        <v>7.69</v>
      </c>
      <c r="H35" s="37">
        <v>7.86</v>
      </c>
      <c r="I35" s="37">
        <v>7.79</v>
      </c>
      <c r="J35" s="38">
        <v>7.63</v>
      </c>
      <c r="K35" s="22"/>
      <c r="L35" s="22"/>
      <c r="M35" s="22"/>
      <c r="N35" s="22"/>
      <c r="O35" s="22"/>
      <c r="P35" s="22"/>
    </row>
    <row r="36" spans="1:16" ht="39" customHeight="1" x14ac:dyDescent="0.15">
      <c r="A36" s="22"/>
      <c r="B36" s="35"/>
      <c r="C36" s="1178" t="s">
        <v>528</v>
      </c>
      <c r="D36" s="1179"/>
      <c r="E36" s="1180"/>
      <c r="F36" s="36">
        <v>1.55</v>
      </c>
      <c r="G36" s="37">
        <v>1.87</v>
      </c>
      <c r="H36" s="37">
        <v>2.2200000000000002</v>
      </c>
      <c r="I36" s="37">
        <v>2.35</v>
      </c>
      <c r="J36" s="38">
        <v>3.19</v>
      </c>
      <c r="K36" s="22"/>
      <c r="L36" s="22"/>
      <c r="M36" s="22"/>
      <c r="N36" s="22"/>
      <c r="O36" s="22"/>
      <c r="P36" s="22"/>
    </row>
    <row r="37" spans="1:16" ht="39" customHeight="1" x14ac:dyDescent="0.15">
      <c r="A37" s="22"/>
      <c r="B37" s="35"/>
      <c r="C37" s="1178" t="s">
        <v>529</v>
      </c>
      <c r="D37" s="1179"/>
      <c r="E37" s="1180"/>
      <c r="F37" s="36">
        <v>0.47</v>
      </c>
      <c r="G37" s="37">
        <v>0.86</v>
      </c>
      <c r="H37" s="37">
        <v>0.95</v>
      </c>
      <c r="I37" s="37">
        <v>1.58</v>
      </c>
      <c r="J37" s="38">
        <v>2.33</v>
      </c>
      <c r="K37" s="22"/>
      <c r="L37" s="22"/>
      <c r="M37" s="22"/>
      <c r="N37" s="22"/>
      <c r="O37" s="22"/>
      <c r="P37" s="22"/>
    </row>
    <row r="38" spans="1:16" ht="39" customHeight="1" x14ac:dyDescent="0.15">
      <c r="A38" s="22"/>
      <c r="B38" s="35"/>
      <c r="C38" s="1178" t="s">
        <v>530</v>
      </c>
      <c r="D38" s="1179"/>
      <c r="E38" s="1180"/>
      <c r="F38" s="36">
        <v>0.21</v>
      </c>
      <c r="G38" s="37">
        <v>0.31</v>
      </c>
      <c r="H38" s="37">
        <v>0.05</v>
      </c>
      <c r="I38" s="37">
        <v>0.03</v>
      </c>
      <c r="J38" s="38">
        <v>0.1</v>
      </c>
      <c r="K38" s="22"/>
      <c r="L38" s="22"/>
      <c r="M38" s="22"/>
      <c r="N38" s="22"/>
      <c r="O38" s="22"/>
      <c r="P38" s="22"/>
    </row>
    <row r="39" spans="1:16" ht="39" customHeight="1" x14ac:dyDescent="0.15">
      <c r="A39" s="22"/>
      <c r="B39" s="35"/>
      <c r="C39" s="1178" t="s">
        <v>531</v>
      </c>
      <c r="D39" s="1179"/>
      <c r="E39" s="1180"/>
      <c r="F39" s="36">
        <v>0.08</v>
      </c>
      <c r="G39" s="37">
        <v>0</v>
      </c>
      <c r="H39" s="37">
        <v>0.01</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v>
      </c>
      <c r="G43" s="42">
        <v>0</v>
      </c>
      <c r="H43" s="42">
        <v>0.01</v>
      </c>
      <c r="I43" s="42">
        <v>0</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E49" sqref="E49:J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1322</v>
      </c>
      <c r="L45" s="60">
        <v>1304</v>
      </c>
      <c r="M45" s="60">
        <v>1291</v>
      </c>
      <c r="N45" s="60">
        <v>1072</v>
      </c>
      <c r="O45" s="61">
        <v>1069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469</v>
      </c>
      <c r="L48" s="64">
        <v>484</v>
      </c>
      <c r="M48" s="64">
        <v>489</v>
      </c>
      <c r="N48" s="64">
        <v>513</v>
      </c>
      <c r="O48" s="65">
        <v>506</v>
      </c>
      <c r="P48" s="48"/>
      <c r="Q48" s="48"/>
      <c r="R48" s="48"/>
      <c r="S48" s="48"/>
      <c r="T48" s="48"/>
      <c r="U48" s="48"/>
    </row>
    <row r="49" spans="1:21" ht="30.75" customHeight="1" x14ac:dyDescent="0.15">
      <c r="A49" s="48"/>
      <c r="B49" s="1196"/>
      <c r="C49" s="1197"/>
      <c r="D49" s="62"/>
      <c r="E49" s="1188" t="s">
        <v>16</v>
      </c>
      <c r="F49" s="1188"/>
      <c r="G49" s="1188"/>
      <c r="H49" s="1188"/>
      <c r="I49" s="1188"/>
      <c r="J49" s="1189"/>
      <c r="K49" s="63">
        <v>50</v>
      </c>
      <c r="L49" s="64">
        <v>14</v>
      </c>
      <c r="M49" s="64">
        <v>19</v>
      </c>
      <c r="N49" s="64">
        <v>23</v>
      </c>
      <c r="O49" s="65">
        <v>34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1381</v>
      </c>
      <c r="L52" s="64">
        <v>1370</v>
      </c>
      <c r="M52" s="64">
        <v>1424</v>
      </c>
      <c r="N52" s="64">
        <v>1282</v>
      </c>
      <c r="O52" s="65">
        <v>1361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460</v>
      </c>
      <c r="L53" s="69">
        <v>432</v>
      </c>
      <c r="M53" s="69">
        <v>375</v>
      </c>
      <c r="N53" s="69">
        <v>326</v>
      </c>
      <c r="O53" s="70">
        <v>248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J51" sqref="J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11498</v>
      </c>
      <c r="J41" s="83">
        <v>11365</v>
      </c>
      <c r="K41" s="83">
        <v>11196</v>
      </c>
      <c r="L41" s="83">
        <v>11411</v>
      </c>
      <c r="M41" s="84">
        <v>12069</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6641</v>
      </c>
      <c r="J43" s="87">
        <v>6524</v>
      </c>
      <c r="K43" s="87">
        <v>6393</v>
      </c>
      <c r="L43" s="87">
        <v>6391</v>
      </c>
      <c r="M43" s="88">
        <v>6276</v>
      </c>
    </row>
    <row r="44" spans="2:13" ht="27.75" customHeight="1" x14ac:dyDescent="0.15">
      <c r="B44" s="1204"/>
      <c r="C44" s="1205"/>
      <c r="D44" s="85"/>
      <c r="E44" s="1208" t="s">
        <v>28</v>
      </c>
      <c r="F44" s="1208"/>
      <c r="G44" s="1208"/>
      <c r="H44" s="1209"/>
      <c r="I44" s="86">
        <v>266</v>
      </c>
      <c r="J44" s="87">
        <v>1077</v>
      </c>
      <c r="K44" s="87">
        <v>2026</v>
      </c>
      <c r="L44" s="87">
        <v>2015</v>
      </c>
      <c r="M44" s="88">
        <v>2022</v>
      </c>
    </row>
    <row r="45" spans="2:13" ht="27.75" customHeight="1" x14ac:dyDescent="0.15">
      <c r="B45" s="1204"/>
      <c r="C45" s="1205"/>
      <c r="D45" s="85"/>
      <c r="E45" s="1208" t="s">
        <v>29</v>
      </c>
      <c r="F45" s="1208"/>
      <c r="G45" s="1208"/>
      <c r="H45" s="1209"/>
      <c r="I45" s="86">
        <v>3561</v>
      </c>
      <c r="J45" s="87">
        <v>3390</v>
      </c>
      <c r="K45" s="87">
        <v>3369</v>
      </c>
      <c r="L45" s="87">
        <v>3402</v>
      </c>
      <c r="M45" s="88">
        <v>3352</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2535</v>
      </c>
      <c r="J50" s="87">
        <v>2766</v>
      </c>
      <c r="K50" s="87">
        <v>2763</v>
      </c>
      <c r="L50" s="87">
        <v>2650</v>
      </c>
      <c r="M50" s="88">
        <v>2905</v>
      </c>
    </row>
    <row r="51" spans="2:13" ht="27.75" customHeight="1" x14ac:dyDescent="0.15">
      <c r="B51" s="1204"/>
      <c r="C51" s="1205"/>
      <c r="D51" s="85"/>
      <c r="E51" s="1208" t="s">
        <v>36</v>
      </c>
      <c r="F51" s="1208"/>
      <c r="G51" s="1208"/>
      <c r="H51" s="1209"/>
      <c r="I51" s="86">
        <v>4673</v>
      </c>
      <c r="J51" s="87">
        <v>4533</v>
      </c>
      <c r="K51" s="87">
        <v>4420</v>
      </c>
      <c r="L51" s="87">
        <v>4258</v>
      </c>
      <c r="M51" s="88">
        <v>4408</v>
      </c>
    </row>
    <row r="52" spans="2:13" ht="27.75" customHeight="1" x14ac:dyDescent="0.15">
      <c r="B52" s="1206"/>
      <c r="C52" s="1207"/>
      <c r="D52" s="85"/>
      <c r="E52" s="1208" t="s">
        <v>37</v>
      </c>
      <c r="F52" s="1208"/>
      <c r="G52" s="1208"/>
      <c r="H52" s="1209"/>
      <c r="I52" s="86">
        <v>11901</v>
      </c>
      <c r="J52" s="87">
        <v>12470</v>
      </c>
      <c r="K52" s="87">
        <v>12947</v>
      </c>
      <c r="L52" s="87">
        <v>12994</v>
      </c>
      <c r="M52" s="88">
        <v>12869</v>
      </c>
    </row>
    <row r="53" spans="2:13" ht="27.75" customHeight="1" thickBot="1" x14ac:dyDescent="0.2">
      <c r="B53" s="1210" t="s">
        <v>21</v>
      </c>
      <c r="C53" s="1211"/>
      <c r="D53" s="92"/>
      <c r="E53" s="1212" t="s">
        <v>38</v>
      </c>
      <c r="F53" s="1212"/>
      <c r="G53" s="1212"/>
      <c r="H53" s="1213"/>
      <c r="I53" s="93">
        <v>2857</v>
      </c>
      <c r="J53" s="94">
        <v>2585</v>
      </c>
      <c r="K53" s="94">
        <v>2854</v>
      </c>
      <c r="L53" s="94">
        <v>3318</v>
      </c>
      <c r="M53" s="95">
        <v>3539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550</v>
      </c>
      <c r="H51" s="1248"/>
      <c r="I51" s="1253" t="s">
        <v>551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552</v>
      </c>
      <c r="H55" s="1228"/>
      <c r="I55" s="1233" t="s">
        <v>551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5" t="s">
        <v>557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550</v>
      </c>
      <c r="H73" s="1248"/>
      <c r="I73" s="1253" t="s">
        <v>551</v>
      </c>
      <c r="J73" s="1253"/>
      <c r="K73" s="1234">
        <v>37.5</v>
      </c>
      <c r="L73" s="1234">
        <v>33.299999999999997</v>
      </c>
      <c r="M73" s="1221">
        <v>37.200000000000003</v>
      </c>
      <c r="N73" s="1221">
        <v>42</v>
      </c>
      <c r="O73" s="1221">
        <v>44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555</v>
      </c>
      <c r="J75" s="1233"/>
      <c r="K75" s="1225">
        <v>7</v>
      </c>
      <c r="L75" s="1225">
        <v>6.1</v>
      </c>
      <c r="M75" s="1225">
        <v>5.5</v>
      </c>
      <c r="N75" s="1225">
        <v>4.8</v>
      </c>
      <c r="O75" s="1225">
        <v>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552</v>
      </c>
      <c r="H77" s="1228"/>
      <c r="I77" s="1233" t="s">
        <v>551</v>
      </c>
      <c r="J77" s="1233"/>
      <c r="K77" s="1234">
        <v>76.2</v>
      </c>
      <c r="L77" s="1234">
        <v>65.3</v>
      </c>
      <c r="M77" s="1221">
        <v>60.8</v>
      </c>
      <c r="N77" s="1221">
        <v>41.5</v>
      </c>
      <c r="O77" s="1221">
        <v>52.3</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555</v>
      </c>
      <c r="J79" s="1223"/>
      <c r="K79" s="1224">
        <v>12.8</v>
      </c>
      <c r="L79" s="1224">
        <v>12</v>
      </c>
      <c r="M79" s="1224">
        <v>11.1</v>
      </c>
      <c r="N79" s="1224">
        <v>9.6</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15483</v>
      </c>
      <c r="E3" s="118"/>
      <c r="F3" s="119">
        <v>75709</v>
      </c>
      <c r="G3" s="120"/>
      <c r="H3" s="121"/>
    </row>
    <row r="4" spans="1:8" x14ac:dyDescent="0.15">
      <c r="A4" s="122"/>
      <c r="B4" s="123"/>
      <c r="C4" s="124"/>
      <c r="D4" s="125">
        <v>12503</v>
      </c>
      <c r="E4" s="126"/>
      <c r="F4" s="127">
        <v>35212</v>
      </c>
      <c r="G4" s="128"/>
      <c r="H4" s="129"/>
    </row>
    <row r="5" spans="1:8" x14ac:dyDescent="0.15">
      <c r="A5" s="110" t="s">
        <v>513</v>
      </c>
      <c r="B5" s="115"/>
      <c r="C5" s="116"/>
      <c r="D5" s="117">
        <v>25623</v>
      </c>
      <c r="E5" s="118"/>
      <c r="F5" s="119">
        <v>90961</v>
      </c>
      <c r="G5" s="120"/>
      <c r="H5" s="121"/>
    </row>
    <row r="6" spans="1:8" x14ac:dyDescent="0.15">
      <c r="A6" s="122"/>
      <c r="B6" s="123"/>
      <c r="C6" s="124"/>
      <c r="D6" s="125">
        <v>14566</v>
      </c>
      <c r="E6" s="126"/>
      <c r="F6" s="127">
        <v>37720</v>
      </c>
      <c r="G6" s="128"/>
      <c r="H6" s="129"/>
    </row>
    <row r="7" spans="1:8" x14ac:dyDescent="0.15">
      <c r="A7" s="110" t="s">
        <v>514</v>
      </c>
      <c r="B7" s="115"/>
      <c r="C7" s="116"/>
      <c r="D7" s="117">
        <v>34856</v>
      </c>
      <c r="E7" s="118"/>
      <c r="F7" s="119">
        <v>106614</v>
      </c>
      <c r="G7" s="120"/>
      <c r="H7" s="121"/>
    </row>
    <row r="8" spans="1:8" x14ac:dyDescent="0.15">
      <c r="A8" s="122"/>
      <c r="B8" s="123"/>
      <c r="C8" s="124"/>
      <c r="D8" s="125">
        <v>18776</v>
      </c>
      <c r="E8" s="126"/>
      <c r="F8" s="127">
        <v>45545</v>
      </c>
      <c r="G8" s="128"/>
      <c r="H8" s="129"/>
    </row>
    <row r="9" spans="1:8" x14ac:dyDescent="0.15">
      <c r="A9" s="110" t="s">
        <v>515</v>
      </c>
      <c r="B9" s="115"/>
      <c r="C9" s="116"/>
      <c r="D9" s="117">
        <v>45014</v>
      </c>
      <c r="E9" s="118"/>
      <c r="F9" s="119">
        <v>63727</v>
      </c>
      <c r="G9" s="120"/>
      <c r="H9" s="121"/>
    </row>
    <row r="10" spans="1:8" x14ac:dyDescent="0.15">
      <c r="A10" s="122"/>
      <c r="B10" s="123"/>
      <c r="C10" s="124"/>
      <c r="D10" s="125">
        <v>26255</v>
      </c>
      <c r="E10" s="126"/>
      <c r="F10" s="127">
        <v>34577</v>
      </c>
      <c r="G10" s="128"/>
      <c r="H10" s="129"/>
    </row>
    <row r="11" spans="1:8" x14ac:dyDescent="0.15">
      <c r="A11" s="110" t="s">
        <v>516</v>
      </c>
      <c r="B11" s="115"/>
      <c r="C11" s="116"/>
      <c r="D11" s="117">
        <v>50762</v>
      </c>
      <c r="E11" s="118"/>
      <c r="F11" s="119">
        <v>65876</v>
      </c>
      <c r="G11" s="120"/>
      <c r="H11" s="121"/>
    </row>
    <row r="12" spans="1:8" x14ac:dyDescent="0.15">
      <c r="A12" s="122"/>
      <c r="B12" s="123"/>
      <c r="C12" s="130"/>
      <c r="D12" s="125">
        <v>38008</v>
      </c>
      <c r="E12" s="126"/>
      <c r="F12" s="127">
        <v>36484</v>
      </c>
      <c r="G12" s="128"/>
      <c r="H12" s="129"/>
    </row>
    <row r="13" spans="1:8" x14ac:dyDescent="0.15">
      <c r="A13" s="110"/>
      <c r="B13" s="115"/>
      <c r="C13" s="131"/>
      <c r="D13" s="132">
        <v>34348</v>
      </c>
      <c r="E13" s="133"/>
      <c r="F13" s="134">
        <v>80577</v>
      </c>
      <c r="G13" s="135"/>
      <c r="H13" s="121"/>
    </row>
    <row r="14" spans="1:8" x14ac:dyDescent="0.15">
      <c r="A14" s="122"/>
      <c r="B14" s="123"/>
      <c r="C14" s="124"/>
      <c r="D14" s="125">
        <v>22022</v>
      </c>
      <c r="E14" s="126"/>
      <c r="F14" s="127">
        <v>37908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9.44</v>
      </c>
      <c r="C19" s="136">
        <f>ROUND(VALUE(SUBSTITUTE(実質収支比率等に係る経年分析!G$48,"▲","-")),2)</f>
        <v>9.16</v>
      </c>
      <c r="D19" s="136">
        <f>ROUND(VALUE(SUBSTITUTE(実質収支比率等に係る経年分析!H$48,"▲","-")),2)</f>
        <v>7.41</v>
      </c>
      <c r="E19" s="136">
        <f>ROUND(VALUE(SUBSTITUTE(実質収支比率等に係る経年分析!I$48,"▲","-")),2)</f>
        <v>12.57</v>
      </c>
      <c r="F19" s="136">
        <f>ROUND(VALUE(SUBSTITUTE(実質収支比率等に係る経年分析!J$48,"▲","-")),2)</f>
        <v>10.65</v>
      </c>
    </row>
    <row r="20" spans="1:11" x14ac:dyDescent="0.15">
      <c r="A20" s="136" t="s">
        <v>43</v>
      </c>
      <c r="B20" s="136">
        <f>ROUND(VALUE(SUBSTITUTE(実質収支比率等に係る経年分析!F$47,"▲","-")),2)</f>
        <v>11.81</v>
      </c>
      <c r="C20" s="136">
        <f>ROUND(VALUE(SUBSTITUTE(実質収支比率等に係る経年分析!G$47,"▲","-")),2)</f>
        <v>11.05</v>
      </c>
      <c r="D20" s="136">
        <f>ROUND(VALUE(SUBSTITUTE(実質収支比率等に係る経年分析!H$47,"▲","-")),2)</f>
        <v>9.99</v>
      </c>
      <c r="E20" s="136">
        <f>ROUND(VALUE(SUBSTITUTE(実質収支比率等に係る経年分析!I$47,"▲","-")),2)</f>
        <v>10.45</v>
      </c>
      <c r="F20" s="136">
        <f>ROUND(VALUE(SUBSTITUTE(実質収支比率等に係る経年分析!J$47,"▲","-")),2)</f>
        <v>13.63</v>
      </c>
    </row>
    <row r="21" spans="1:11" x14ac:dyDescent="0.15">
      <c r="A21" s="136" t="s">
        <v>44</v>
      </c>
      <c r="B21" s="136">
        <f>IF(ISNUMBER(VALUE(SUBSTITUTE(実質収支比率等に係る経年分析!F$49,"▲","-"))),ROUND(VALUE(SUBSTITUTE(実質収支比率等に係る経年分析!F$49,"▲","-")),2),NA())</f>
        <v>1.75</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5.85</v>
      </c>
      <c r="F21" s="136">
        <f>IF(ISNUMBER(VALUE(SUBSTITUTE(実質収支比率等に係る経年分析!J$49,"▲","-"))),ROUND(VALUE(SUBSTITUTE(実質収支比率等に係る経年分析!J$49,"▲","-")),2),NA())</f>
        <v>1.65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2.2200000000000002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3.19</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1381</v>
      </c>
      <c r="E42" s="138"/>
      <c r="F42" s="138"/>
      <c r="G42" s="138">
        <f>'実質公債費比率（分子）の構造'!L$52</f>
        <v>1370</v>
      </c>
      <c r="H42" s="138"/>
      <c r="I42" s="138"/>
      <c r="J42" s="138">
        <f>'実質公債費比率（分子）の構造'!M$52</f>
        <v>1424</v>
      </c>
      <c r="K42" s="138"/>
      <c r="L42" s="138"/>
      <c r="M42" s="138">
        <f>'実質公債費比率（分子）の構造'!N$52</f>
        <v>1282</v>
      </c>
      <c r="N42" s="138"/>
      <c r="O42" s="138"/>
      <c r="P42" s="138">
        <f>'実質公債費比率（分子）の構造'!O$52</f>
        <v>1361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50</v>
      </c>
      <c r="C45" s="138"/>
      <c r="D45" s="138"/>
      <c r="E45" s="138">
        <f>'実質公債費比率（分子）の構造'!L$49</f>
        <v>14</v>
      </c>
      <c r="F45" s="138"/>
      <c r="G45" s="138"/>
      <c r="H45" s="138">
        <f>'実質公債費比率（分子）の構造'!M$49</f>
        <v>19</v>
      </c>
      <c r="I45" s="138"/>
      <c r="J45" s="138"/>
      <c r="K45" s="138">
        <f>'実質公債費比率（分子）の構造'!N$49</f>
        <v>23</v>
      </c>
      <c r="L45" s="138"/>
      <c r="M45" s="138"/>
      <c r="N45" s="138">
        <f>'実質公債費比率（分子）の構造'!O$49</f>
        <v>34</v>
      </c>
      <c r="O45" s="138"/>
      <c r="P45" s="138"/>
    </row>
    <row r="46" spans="1:16" x14ac:dyDescent="0.15">
      <c r="A46" s="138" t="s">
        <v>55</v>
      </c>
      <c r="B46" s="138">
        <f>'実質公債費比率（分子）の構造'!K$48</f>
        <v>469</v>
      </c>
      <c r="C46" s="138"/>
      <c r="D46" s="138"/>
      <c r="E46" s="138">
        <f>'実質公債費比率（分子）の構造'!L$48</f>
        <v>484</v>
      </c>
      <c r="F46" s="138"/>
      <c r="G46" s="138"/>
      <c r="H46" s="138">
        <f>'実質公債費比率（分子）の構造'!M$48</f>
        <v>489</v>
      </c>
      <c r="I46" s="138"/>
      <c r="J46" s="138"/>
      <c r="K46" s="138">
        <f>'実質公債費比率（分子）の構造'!N$48</f>
        <v>513</v>
      </c>
      <c r="L46" s="138"/>
      <c r="M46" s="138"/>
      <c r="N46" s="138">
        <f>'実質公債費比率（分子）の構造'!O$48</f>
        <v>506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1322</v>
      </c>
      <c r="C49" s="138"/>
      <c r="D49" s="138"/>
      <c r="E49" s="138">
        <f>'実質公債費比率（分子）の構造'!L$45</f>
        <v>1304</v>
      </c>
      <c r="F49" s="138"/>
      <c r="G49" s="138"/>
      <c r="H49" s="138">
        <f>'実質公債費比率（分子）の構造'!M$45</f>
        <v>1291</v>
      </c>
      <c r="I49" s="138"/>
      <c r="J49" s="138"/>
      <c r="K49" s="138">
        <f>'実質公債費比率（分子）の構造'!N$45</f>
        <v>1072</v>
      </c>
      <c r="L49" s="138"/>
      <c r="M49" s="138"/>
      <c r="N49" s="138">
        <f>'実質公債費比率（分子）の構造'!O$45</f>
        <v>1069</v>
      </c>
      <c r="O49" s="138"/>
      <c r="P49" s="138"/>
    </row>
    <row r="50" spans="1:16" x14ac:dyDescent="0.15">
      <c r="A50" s="138" t="s">
        <v>59</v>
      </c>
      <c r="B50" s="138" t="e">
        <f>NA()</f>
        <v>#N/A</v>
      </c>
      <c r="C50" s="138">
        <f>IF(ISNUMBER('実質公債費比率（分子）の構造'!K$53),'実質公債費比率（分子）の構造'!K$53,NA())</f>
        <v>460</v>
      </c>
      <c r="D50" s="138" t="e">
        <f>NA()</f>
        <v>#N/A</v>
      </c>
      <c r="E50" s="138" t="e">
        <f>NA()</f>
        <v>#N/A</v>
      </c>
      <c r="F50" s="138">
        <f>IF(ISNUMBER('実質公債費比率（分子）の構造'!L$53),'実質公債費比率（分子）の構造'!L$53,NA())</f>
        <v>432</v>
      </c>
      <c r="G50" s="138" t="e">
        <f>NA()</f>
        <v>#N/A</v>
      </c>
      <c r="H50" s="138" t="e">
        <f>NA()</f>
        <v>#N/A</v>
      </c>
      <c r="I50" s="138">
        <f>IF(ISNUMBER('実質公債費比率（分子）の構造'!M$53),'実質公債費比率（分子）の構造'!M$53,NA())</f>
        <v>375</v>
      </c>
      <c r="J50" s="138" t="e">
        <f>NA()</f>
        <v>#N/A</v>
      </c>
      <c r="K50" s="138" t="e">
        <f>NA()</f>
        <v>#N/A</v>
      </c>
      <c r="L50" s="138">
        <f>IF(ISNUMBER('実質公債費比率（分子）の構造'!N$53),'実質公債費比率（分子）の構造'!N$53,NA())</f>
        <v>326</v>
      </c>
      <c r="M50" s="138" t="e">
        <f>NA()</f>
        <v>#N/A</v>
      </c>
      <c r="N50" s="138" t="e">
        <f>NA()</f>
        <v>#N/A</v>
      </c>
      <c r="O50" s="138">
        <f>IF(ISNUMBER('実質公債費比率（分子）の構造'!O$53),'実質公債費比率（分子）の構造'!O$53,NA())</f>
        <v>248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11901</v>
      </c>
      <c r="E56" s="137"/>
      <c r="F56" s="137"/>
      <c r="G56" s="137">
        <f>'将来負担比率（分子）の構造'!J$52</f>
        <v>12470</v>
      </c>
      <c r="H56" s="137"/>
      <c r="I56" s="137"/>
      <c r="J56" s="137">
        <f>'将来負担比率（分子）の構造'!K$52</f>
        <v>12947</v>
      </c>
      <c r="K56" s="137"/>
      <c r="L56" s="137"/>
      <c r="M56" s="137">
        <f>'将来負担比率（分子）の構造'!L$52</f>
        <v>12994</v>
      </c>
      <c r="N56" s="137"/>
      <c r="O56" s="137"/>
      <c r="P56" s="137">
        <f>'将来負担比率（分子）の構造'!M$52</f>
        <v>12869</v>
      </c>
    </row>
    <row r="57" spans="1:16" x14ac:dyDescent="0.15">
      <c r="A57" s="137" t="s">
        <v>36</v>
      </c>
      <c r="B57" s="137"/>
      <c r="C57" s="137"/>
      <c r="D57" s="137">
        <f>'将来負担比率（分子）の構造'!I$51</f>
        <v>4673</v>
      </c>
      <c r="E57" s="137"/>
      <c r="F57" s="137"/>
      <c r="G57" s="137">
        <f>'将来負担比率（分子）の構造'!J$51</f>
        <v>4533</v>
      </c>
      <c r="H57" s="137"/>
      <c r="I57" s="137"/>
      <c r="J57" s="137">
        <f>'将来負担比率（分子）の構造'!K$51</f>
        <v>4420</v>
      </c>
      <c r="K57" s="137"/>
      <c r="L57" s="137"/>
      <c r="M57" s="137">
        <f>'将来負担比率（分子）の構造'!L$51</f>
        <v>4258</v>
      </c>
      <c r="N57" s="137"/>
      <c r="O57" s="137"/>
      <c r="P57" s="137">
        <f>'将来負担比率（分子）の構造'!M$51</f>
        <v>4408</v>
      </c>
    </row>
    <row r="58" spans="1:16" x14ac:dyDescent="0.15">
      <c r="A58" s="137" t="s">
        <v>35</v>
      </c>
      <c r="B58" s="137"/>
      <c r="C58" s="137"/>
      <c r="D58" s="137">
        <f>'将来負担比率（分子）の構造'!I$50</f>
        <v>2535</v>
      </c>
      <c r="E58" s="137"/>
      <c r="F58" s="137"/>
      <c r="G58" s="137">
        <f>'将来負担比率（分子）の構造'!J$50</f>
        <v>2766</v>
      </c>
      <c r="H58" s="137"/>
      <c r="I58" s="137"/>
      <c r="J58" s="137">
        <f>'将来負担比率（分子）の構造'!K$50</f>
        <v>2763</v>
      </c>
      <c r="K58" s="137"/>
      <c r="L58" s="137"/>
      <c r="M58" s="137">
        <f>'将来負担比率（分子）の構造'!L$50</f>
        <v>2650</v>
      </c>
      <c r="N58" s="137"/>
      <c r="O58" s="137"/>
      <c r="P58" s="137">
        <f>'将来負担比率（分子）の構造'!M$50</f>
        <v>2905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3561</v>
      </c>
      <c r="C62" s="137"/>
      <c r="D62" s="137"/>
      <c r="E62" s="137">
        <f>'将来負担比率（分子）の構造'!J$45</f>
        <v>3390</v>
      </c>
      <c r="F62" s="137"/>
      <c r="G62" s="137"/>
      <c r="H62" s="137">
        <f>'将来負担比率（分子）の構造'!K$45</f>
        <v>3369</v>
      </c>
      <c r="I62" s="137"/>
      <c r="J62" s="137"/>
      <c r="K62" s="137">
        <f>'将来負担比率（分子）の構造'!L$45</f>
        <v>3402</v>
      </c>
      <c r="L62" s="137"/>
      <c r="M62" s="137"/>
      <c r="N62" s="137">
        <f>'将来負担比率（分子）の構造'!M$45</f>
        <v>3352</v>
      </c>
      <c r="O62" s="137"/>
      <c r="P62" s="137"/>
    </row>
    <row r="63" spans="1:16" x14ac:dyDescent="0.15">
      <c r="A63" s="137" t="s">
        <v>28</v>
      </c>
      <c r="B63" s="137">
        <f>'将来負担比率（分子）の構造'!I$44</f>
        <v>266</v>
      </c>
      <c r="C63" s="137"/>
      <c r="D63" s="137"/>
      <c r="E63" s="137">
        <f>'将来負担比率（分子）の構造'!J$44</f>
        <v>1077</v>
      </c>
      <c r="F63" s="137"/>
      <c r="G63" s="137"/>
      <c r="H63" s="137">
        <f>'将来負担比率（分子）の構造'!K$44</f>
        <v>2026</v>
      </c>
      <c r="I63" s="137"/>
      <c r="J63" s="137"/>
      <c r="K63" s="137">
        <f>'将来負担比率（分子）の構造'!L$44</f>
        <v>2015</v>
      </c>
      <c r="L63" s="137"/>
      <c r="M63" s="137"/>
      <c r="N63" s="137">
        <f>'将来負担比率（分子）の構造'!M$44</f>
        <v>2022</v>
      </c>
      <c r="O63" s="137"/>
      <c r="P63" s="137"/>
    </row>
    <row r="64" spans="1:16" x14ac:dyDescent="0.15">
      <c r="A64" s="137" t="s">
        <v>27</v>
      </c>
      <c r="B64" s="137">
        <f>'将来負担比率（分子）の構造'!I$43</f>
        <v>6641</v>
      </c>
      <c r="C64" s="137"/>
      <c r="D64" s="137"/>
      <c r="E64" s="137">
        <f>'将来負担比率（分子）の構造'!J$43</f>
        <v>6524</v>
      </c>
      <c r="F64" s="137"/>
      <c r="G64" s="137"/>
      <c r="H64" s="137">
        <f>'将来負担比率（分子）の構造'!K$43</f>
        <v>6393</v>
      </c>
      <c r="I64" s="137"/>
      <c r="J64" s="137"/>
      <c r="K64" s="137">
        <f>'将来負担比率（分子）の構造'!L$43</f>
        <v>6391</v>
      </c>
      <c r="L64" s="137"/>
      <c r="M64" s="137"/>
      <c r="N64" s="137">
        <f>'将来負担比率（分子）の構造'!M$43</f>
        <v>6276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11498</v>
      </c>
      <c r="C66" s="137"/>
      <c r="D66" s="137"/>
      <c r="E66" s="137">
        <f>'将来負担比率（分子）の構造'!J$41</f>
        <v>11365</v>
      </c>
      <c r="F66" s="137"/>
      <c r="G66" s="137"/>
      <c r="H66" s="137">
        <f>'将来負担比率（分子）の構造'!K$41</f>
        <v>11196</v>
      </c>
      <c r="I66" s="137"/>
      <c r="J66" s="137"/>
      <c r="K66" s="137">
        <f>'将来負担比率（分子）の構造'!L$41</f>
        <v>11411</v>
      </c>
      <c r="L66" s="137"/>
      <c r="M66" s="137"/>
      <c r="N66" s="137">
        <f>'将来負担比率（分子）の構造'!M$41</f>
        <v>12069</v>
      </c>
      <c r="O66" s="137"/>
      <c r="P66" s="137"/>
    </row>
    <row r="67" spans="1:16" x14ac:dyDescent="0.15">
      <c r="A67" s="137" t="s">
        <v>63</v>
      </c>
      <c r="B67" s="137" t="e">
        <f>NA()</f>
        <v>#N/A</v>
      </c>
      <c r="C67" s="137">
        <f>IF(ISNUMBER('将来負担比率（分子）の構造'!I$53), IF('将来負担比率（分子）の構造'!I$53 &lt; 0, 0, '将来負担比率（分子）の構造'!I$53), NA())</f>
        <v>2857</v>
      </c>
      <c r="D67" s="137" t="e">
        <f>NA()</f>
        <v>#N/A</v>
      </c>
      <c r="E67" s="137" t="e">
        <f>NA()</f>
        <v>#N/A</v>
      </c>
      <c r="F67" s="137">
        <f>IF(ISNUMBER('将来負担比率（分子）の構造'!J$53), IF('将来負担比率（分子）の構造'!J$53 &lt; 0, 0, '将来負担比率（分子）の構造'!J$53), NA())</f>
        <v>2585</v>
      </c>
      <c r="G67" s="137" t="e">
        <f>NA()</f>
        <v>#N/A</v>
      </c>
      <c r="H67" s="137" t="e">
        <f>NA()</f>
        <v>#N/A</v>
      </c>
      <c r="I67" s="137">
        <f>IF(ISNUMBER('将来負担比率（分子）の構造'!K$53), IF('将来負担比率（分子）の構造'!K$53 &lt; 0, 0, '将来負担比率（分子）の構造'!K$53), NA())</f>
        <v>2854</v>
      </c>
      <c r="J67" s="137" t="e">
        <f>NA()</f>
        <v>#N/A</v>
      </c>
      <c r="K67" s="137" t="e">
        <f>NA()</f>
        <v>#N/A</v>
      </c>
      <c r="L67" s="137">
        <f>IF(ISNUMBER('将来負担比率（分子）の構造'!L$53), IF('将来負担比率（分子）の構造'!L$53 &lt; 0, 0, '将来負担比率（分子）の構造'!L$53), NA())</f>
        <v>3318</v>
      </c>
      <c r="M67" s="137" t="e">
        <f>NA()</f>
        <v>#N/A</v>
      </c>
      <c r="N67" s="137" t="e">
        <f>NA()</f>
        <v>#N/A</v>
      </c>
      <c r="O67" s="137">
        <f>IF(ISNUMBER('将来負担比率（分子）の構造'!M$53), IF('将来負担比率（分子）の構造'!M$53 &lt; 0, 0, '将来負担比率（分子）の構造'!M$53), NA())</f>
        <v>3539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6742041</v>
      </c>
      <c r="S5" s="671"/>
      <c r="T5" s="671"/>
      <c r="U5" s="671"/>
      <c r="V5" s="671"/>
      <c r="W5" s="671"/>
      <c r="X5" s="671"/>
      <c r="Y5" s="718"/>
      <c r="Z5" s="731">
        <v>40.6</v>
      </c>
      <c r="AA5" s="731"/>
      <c r="AB5" s="731"/>
      <c r="AC5" s="731"/>
      <c r="AD5" s="732">
        <v>6243623</v>
      </c>
      <c r="AE5" s="732"/>
      <c r="AF5" s="732"/>
      <c r="AG5" s="732"/>
      <c r="AH5" s="732"/>
      <c r="AI5" s="732"/>
      <c r="AJ5" s="732"/>
      <c r="AK5" s="732"/>
      <c r="AL5" s="719">
        <v>72.900000000000006</v>
      </c>
      <c r="AM5" s="688"/>
      <c r="AN5" s="688"/>
      <c r="AO5" s="720"/>
      <c r="AP5" s="707" t="s">
        <v>210</v>
      </c>
      <c r="AQ5" s="708"/>
      <c r="AR5" s="708"/>
      <c r="AS5" s="708"/>
      <c r="AT5" s="708"/>
      <c r="AU5" s="708"/>
      <c r="AV5" s="708"/>
      <c r="AW5" s="708"/>
      <c r="AX5" s="708"/>
      <c r="AY5" s="708"/>
      <c r="AZ5" s="708"/>
      <c r="BA5" s="708"/>
      <c r="BB5" s="708"/>
      <c r="BC5" s="708"/>
      <c r="BD5" s="708"/>
      <c r="BE5" s="708"/>
      <c r="BF5" s="709"/>
      <c r="BG5" s="620">
        <v>6243623</v>
      </c>
      <c r="BH5" s="621"/>
      <c r="BI5" s="621"/>
      <c r="BJ5" s="621"/>
      <c r="BK5" s="621"/>
      <c r="BL5" s="621"/>
      <c r="BM5" s="621"/>
      <c r="BN5" s="622"/>
      <c r="BO5" s="673">
        <v>92.6</v>
      </c>
      <c r="BP5" s="673"/>
      <c r="BQ5" s="673"/>
      <c r="BR5" s="673"/>
      <c r="BS5" s="674">
        <v>53075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115641</v>
      </c>
      <c r="S6" s="621"/>
      <c r="T6" s="621"/>
      <c r="U6" s="621"/>
      <c r="V6" s="621"/>
      <c r="W6" s="621"/>
      <c r="X6" s="621"/>
      <c r="Y6" s="622"/>
      <c r="Z6" s="673">
        <v>0.7</v>
      </c>
      <c r="AA6" s="673"/>
      <c r="AB6" s="673"/>
      <c r="AC6" s="673"/>
      <c r="AD6" s="674">
        <v>115641</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6243623</v>
      </c>
      <c r="BH6" s="621"/>
      <c r="BI6" s="621"/>
      <c r="BJ6" s="621"/>
      <c r="BK6" s="621"/>
      <c r="BL6" s="621"/>
      <c r="BM6" s="621"/>
      <c r="BN6" s="622"/>
      <c r="BO6" s="673">
        <v>92.6</v>
      </c>
      <c r="BP6" s="673"/>
      <c r="BQ6" s="673"/>
      <c r="BR6" s="673"/>
      <c r="BS6" s="674">
        <v>53075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185929</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185909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7782</v>
      </c>
      <c r="S7" s="621"/>
      <c r="T7" s="621"/>
      <c r="U7" s="621"/>
      <c r="V7" s="621"/>
      <c r="W7" s="621"/>
      <c r="X7" s="621"/>
      <c r="Y7" s="622"/>
      <c r="Z7" s="673">
        <v>0</v>
      </c>
      <c r="AA7" s="673"/>
      <c r="AB7" s="673"/>
      <c r="AC7" s="673"/>
      <c r="AD7" s="674">
        <v>7782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3219084</v>
      </c>
      <c r="BH7" s="621"/>
      <c r="BI7" s="621"/>
      <c r="BJ7" s="621"/>
      <c r="BK7" s="621"/>
      <c r="BL7" s="621"/>
      <c r="BM7" s="621"/>
      <c r="BN7" s="622"/>
      <c r="BO7" s="673">
        <v>47.7</v>
      </c>
      <c r="BP7" s="673"/>
      <c r="BQ7" s="673"/>
      <c r="BR7" s="673"/>
      <c r="BS7" s="674">
        <v>53075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2126399</v>
      </c>
      <c r="CS7" s="621"/>
      <c r="CT7" s="621"/>
      <c r="CU7" s="621"/>
      <c r="CV7" s="621"/>
      <c r="CW7" s="621"/>
      <c r="CX7" s="621"/>
      <c r="CY7" s="622"/>
      <c r="CZ7" s="673">
        <v>13.6</v>
      </c>
      <c r="DA7" s="673"/>
      <c r="DB7" s="673"/>
      <c r="DC7" s="673"/>
      <c r="DD7" s="626">
        <v>28220</v>
      </c>
      <c r="DE7" s="621"/>
      <c r="DF7" s="621"/>
      <c r="DG7" s="621"/>
      <c r="DH7" s="621"/>
      <c r="DI7" s="621"/>
      <c r="DJ7" s="621"/>
      <c r="DK7" s="621"/>
      <c r="DL7" s="621"/>
      <c r="DM7" s="621"/>
      <c r="DN7" s="621"/>
      <c r="DO7" s="621"/>
      <c r="DP7" s="622"/>
      <c r="DQ7" s="626">
        <v>1938475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36717</v>
      </c>
      <c r="S8" s="621"/>
      <c r="T8" s="621"/>
      <c r="U8" s="621"/>
      <c r="V8" s="621"/>
      <c r="W8" s="621"/>
      <c r="X8" s="621"/>
      <c r="Y8" s="622"/>
      <c r="Z8" s="673">
        <v>0.2</v>
      </c>
      <c r="AA8" s="673"/>
      <c r="AB8" s="673"/>
      <c r="AC8" s="673"/>
      <c r="AD8" s="674">
        <v>36717</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85764</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5772499</v>
      </c>
      <c r="CS8" s="621"/>
      <c r="CT8" s="621"/>
      <c r="CU8" s="621"/>
      <c r="CV8" s="621"/>
      <c r="CW8" s="621"/>
      <c r="CX8" s="621"/>
      <c r="CY8" s="622"/>
      <c r="CZ8" s="673">
        <v>36.9</v>
      </c>
      <c r="DA8" s="673"/>
      <c r="DB8" s="673"/>
      <c r="DC8" s="673"/>
      <c r="DD8" s="626">
        <v>47990</v>
      </c>
      <c r="DE8" s="621"/>
      <c r="DF8" s="621"/>
      <c r="DG8" s="621"/>
      <c r="DH8" s="621"/>
      <c r="DI8" s="621"/>
      <c r="DJ8" s="621"/>
      <c r="DK8" s="621"/>
      <c r="DL8" s="621"/>
      <c r="DM8" s="621"/>
      <c r="DN8" s="621"/>
      <c r="DO8" s="621"/>
      <c r="DP8" s="622"/>
      <c r="DQ8" s="626">
        <v>3097974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18954</v>
      </c>
      <c r="S9" s="621"/>
      <c r="T9" s="621"/>
      <c r="U9" s="621"/>
      <c r="V9" s="621"/>
      <c r="W9" s="621"/>
      <c r="X9" s="621"/>
      <c r="Y9" s="622"/>
      <c r="Z9" s="673">
        <v>0.1</v>
      </c>
      <c r="AA9" s="673"/>
      <c r="AB9" s="673"/>
      <c r="AC9" s="673"/>
      <c r="AD9" s="674">
        <v>18954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2730159</v>
      </c>
      <c r="BH9" s="621"/>
      <c r="BI9" s="621"/>
      <c r="BJ9" s="621"/>
      <c r="BK9" s="621"/>
      <c r="BL9" s="621"/>
      <c r="BM9" s="621"/>
      <c r="BN9" s="622"/>
      <c r="BO9" s="673">
        <v>40.5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1109957</v>
      </c>
      <c r="CS9" s="621"/>
      <c r="CT9" s="621"/>
      <c r="CU9" s="621"/>
      <c r="CV9" s="621"/>
      <c r="CW9" s="621"/>
      <c r="CX9" s="621"/>
      <c r="CY9" s="622"/>
      <c r="CZ9" s="673">
        <v>7.1</v>
      </c>
      <c r="DA9" s="673"/>
      <c r="DB9" s="673"/>
      <c r="DC9" s="673"/>
      <c r="DD9" s="626">
        <v>6438</v>
      </c>
      <c r="DE9" s="621"/>
      <c r="DF9" s="621"/>
      <c r="DG9" s="621"/>
      <c r="DH9" s="621"/>
      <c r="DI9" s="621"/>
      <c r="DJ9" s="621"/>
      <c r="DK9" s="621"/>
      <c r="DL9" s="621"/>
      <c r="DM9" s="621"/>
      <c r="DN9" s="621"/>
      <c r="DO9" s="621"/>
      <c r="DP9" s="622"/>
      <c r="DQ9" s="626">
        <v>1062546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800782</v>
      </c>
      <c r="S10" s="621"/>
      <c r="T10" s="621"/>
      <c r="U10" s="621"/>
      <c r="V10" s="621"/>
      <c r="W10" s="621"/>
      <c r="X10" s="621"/>
      <c r="Y10" s="622"/>
      <c r="Z10" s="673">
        <v>4.8</v>
      </c>
      <c r="AA10" s="673"/>
      <c r="AB10" s="673"/>
      <c r="AC10" s="673"/>
      <c r="AD10" s="674">
        <v>800782</v>
      </c>
      <c r="AE10" s="674"/>
      <c r="AF10" s="674"/>
      <c r="AG10" s="674"/>
      <c r="AH10" s="674"/>
      <c r="AI10" s="674"/>
      <c r="AJ10" s="674"/>
      <c r="AK10" s="674"/>
      <c r="AL10" s="643">
        <v>9.3000000000000007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113364</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8578</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578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289797</v>
      </c>
      <c r="BH11" s="621"/>
      <c r="BI11" s="621"/>
      <c r="BJ11" s="621"/>
      <c r="BK11" s="621"/>
      <c r="BL11" s="621"/>
      <c r="BM11" s="621"/>
      <c r="BN11" s="622"/>
      <c r="BO11" s="673">
        <v>4.3</v>
      </c>
      <c r="BP11" s="673"/>
      <c r="BQ11" s="673"/>
      <c r="BR11" s="673"/>
      <c r="BS11" s="626">
        <v>53075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170927</v>
      </c>
      <c r="CS11" s="621"/>
      <c r="CT11" s="621"/>
      <c r="CU11" s="621"/>
      <c r="CV11" s="621"/>
      <c r="CW11" s="621"/>
      <c r="CX11" s="621"/>
      <c r="CY11" s="622"/>
      <c r="CZ11" s="673">
        <v>1.1000000000000001</v>
      </c>
      <c r="DA11" s="673"/>
      <c r="DB11" s="673"/>
      <c r="DC11" s="673"/>
      <c r="DD11" s="626">
        <v>90582</v>
      </c>
      <c r="DE11" s="621"/>
      <c r="DF11" s="621"/>
      <c r="DG11" s="621"/>
      <c r="DH11" s="621"/>
      <c r="DI11" s="621"/>
      <c r="DJ11" s="621"/>
      <c r="DK11" s="621"/>
      <c r="DL11" s="621"/>
      <c r="DM11" s="621"/>
      <c r="DN11" s="621"/>
      <c r="DO11" s="621"/>
      <c r="DP11" s="622"/>
      <c r="DQ11" s="626">
        <v>116637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2661243</v>
      </c>
      <c r="BH12" s="621"/>
      <c r="BI12" s="621"/>
      <c r="BJ12" s="621"/>
      <c r="BK12" s="621"/>
      <c r="BL12" s="621"/>
      <c r="BM12" s="621"/>
      <c r="BN12" s="622"/>
      <c r="BO12" s="673">
        <v>39.5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285748</v>
      </c>
      <c r="CS12" s="621"/>
      <c r="CT12" s="621"/>
      <c r="CU12" s="621"/>
      <c r="CV12" s="621"/>
      <c r="CW12" s="621"/>
      <c r="CX12" s="621"/>
      <c r="CY12" s="622"/>
      <c r="CZ12" s="673">
        <v>1.8</v>
      </c>
      <c r="DA12" s="673"/>
      <c r="DB12" s="673"/>
      <c r="DC12" s="673"/>
      <c r="DD12" s="626">
        <v>7382</v>
      </c>
      <c r="DE12" s="621"/>
      <c r="DF12" s="621"/>
      <c r="DG12" s="621"/>
      <c r="DH12" s="621"/>
      <c r="DI12" s="621"/>
      <c r="DJ12" s="621"/>
      <c r="DK12" s="621"/>
      <c r="DL12" s="621"/>
      <c r="DM12" s="621"/>
      <c r="DN12" s="621"/>
      <c r="DO12" s="621"/>
      <c r="DP12" s="622"/>
      <c r="DQ12" s="626">
        <v>132317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49614</v>
      </c>
      <c r="S13" s="621"/>
      <c r="T13" s="621"/>
      <c r="U13" s="621"/>
      <c r="V13" s="621"/>
      <c r="W13" s="621"/>
      <c r="X13" s="621"/>
      <c r="Y13" s="622"/>
      <c r="Z13" s="673">
        <v>0.3</v>
      </c>
      <c r="AA13" s="673"/>
      <c r="AB13" s="673"/>
      <c r="AC13" s="673"/>
      <c r="AD13" s="674">
        <v>49614</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2658123</v>
      </c>
      <c r="BH13" s="621"/>
      <c r="BI13" s="621"/>
      <c r="BJ13" s="621"/>
      <c r="BK13" s="621"/>
      <c r="BL13" s="621"/>
      <c r="BM13" s="621"/>
      <c r="BN13" s="622"/>
      <c r="BO13" s="673">
        <v>39.4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1746212</v>
      </c>
      <c r="CS13" s="621"/>
      <c r="CT13" s="621"/>
      <c r="CU13" s="621"/>
      <c r="CV13" s="621"/>
      <c r="CW13" s="621"/>
      <c r="CX13" s="621"/>
      <c r="CY13" s="622"/>
      <c r="CZ13" s="673">
        <v>11.2</v>
      </c>
      <c r="DA13" s="673"/>
      <c r="DB13" s="673"/>
      <c r="DC13" s="673"/>
      <c r="DD13" s="626">
        <v>867004</v>
      </c>
      <c r="DE13" s="621"/>
      <c r="DF13" s="621"/>
      <c r="DG13" s="621"/>
      <c r="DH13" s="621"/>
      <c r="DI13" s="621"/>
      <c r="DJ13" s="621"/>
      <c r="DK13" s="621"/>
      <c r="DL13" s="621"/>
      <c r="DM13" s="621"/>
      <c r="DN13" s="621"/>
      <c r="DO13" s="621"/>
      <c r="DP13" s="622"/>
      <c r="DQ13" s="626">
        <v>1181438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74030</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661910</v>
      </c>
      <c r="CS14" s="621"/>
      <c r="CT14" s="621"/>
      <c r="CU14" s="621"/>
      <c r="CV14" s="621"/>
      <c r="CW14" s="621"/>
      <c r="CX14" s="621"/>
      <c r="CY14" s="622"/>
      <c r="CZ14" s="673">
        <v>4.2</v>
      </c>
      <c r="DA14" s="673"/>
      <c r="DB14" s="673"/>
      <c r="DC14" s="673"/>
      <c r="DD14" s="626">
        <v>224993</v>
      </c>
      <c r="DE14" s="621"/>
      <c r="DF14" s="621"/>
      <c r="DG14" s="621"/>
      <c r="DH14" s="621"/>
      <c r="DI14" s="621"/>
      <c r="DJ14" s="621"/>
      <c r="DK14" s="621"/>
      <c r="DL14" s="621"/>
      <c r="DM14" s="621"/>
      <c r="DN14" s="621"/>
      <c r="DO14" s="621"/>
      <c r="DP14" s="622"/>
      <c r="DQ14" s="626">
        <v>471022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27442</v>
      </c>
      <c r="S15" s="621"/>
      <c r="T15" s="621"/>
      <c r="U15" s="621"/>
      <c r="V15" s="621"/>
      <c r="W15" s="621"/>
      <c r="X15" s="621"/>
      <c r="Y15" s="622"/>
      <c r="Z15" s="673">
        <v>0.2</v>
      </c>
      <c r="AA15" s="673"/>
      <c r="AB15" s="673"/>
      <c r="AC15" s="673"/>
      <c r="AD15" s="674">
        <v>27442</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289266</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2505084</v>
      </c>
      <c r="CS15" s="621"/>
      <c r="CT15" s="621"/>
      <c r="CU15" s="621"/>
      <c r="CV15" s="621"/>
      <c r="CW15" s="621"/>
      <c r="CX15" s="621"/>
      <c r="CY15" s="622"/>
      <c r="CZ15" s="673">
        <v>16</v>
      </c>
      <c r="DA15" s="673"/>
      <c r="DB15" s="673"/>
      <c r="DC15" s="673"/>
      <c r="DD15" s="626">
        <v>1161368</v>
      </c>
      <c r="DE15" s="621"/>
      <c r="DF15" s="621"/>
      <c r="DG15" s="621"/>
      <c r="DH15" s="621"/>
      <c r="DI15" s="621"/>
      <c r="DJ15" s="621"/>
      <c r="DK15" s="621"/>
      <c r="DL15" s="621"/>
      <c r="DM15" s="621"/>
      <c r="DN15" s="621"/>
      <c r="DO15" s="621"/>
      <c r="DP15" s="622"/>
      <c r="DQ15" s="626">
        <v>1179143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1371708</v>
      </c>
      <c r="S16" s="621"/>
      <c r="T16" s="621"/>
      <c r="U16" s="621"/>
      <c r="V16" s="621"/>
      <c r="W16" s="621"/>
      <c r="X16" s="621"/>
      <c r="Y16" s="622"/>
      <c r="Z16" s="673">
        <v>8.3000000000000007</v>
      </c>
      <c r="AA16" s="673"/>
      <c r="AB16" s="673"/>
      <c r="AC16" s="673"/>
      <c r="AD16" s="674">
        <v>1175202</v>
      </c>
      <c r="AE16" s="674"/>
      <c r="AF16" s="674"/>
      <c r="AG16" s="674"/>
      <c r="AH16" s="674"/>
      <c r="AI16" s="674"/>
      <c r="AJ16" s="674"/>
      <c r="AK16" s="674"/>
      <c r="AL16" s="643">
        <v>13.7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1175202</v>
      </c>
      <c r="S17" s="621"/>
      <c r="T17" s="621"/>
      <c r="U17" s="621"/>
      <c r="V17" s="621"/>
      <c r="W17" s="621"/>
      <c r="X17" s="621"/>
      <c r="Y17" s="622"/>
      <c r="Z17" s="673">
        <v>7.1</v>
      </c>
      <c r="AA17" s="673"/>
      <c r="AB17" s="673"/>
      <c r="AC17" s="673"/>
      <c r="AD17" s="674">
        <v>1175202</v>
      </c>
      <c r="AE17" s="674"/>
      <c r="AF17" s="674"/>
      <c r="AG17" s="674"/>
      <c r="AH17" s="674"/>
      <c r="AI17" s="674"/>
      <c r="AJ17" s="674"/>
      <c r="AK17" s="674"/>
      <c r="AL17" s="643">
        <v>13.7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1069146</v>
      </c>
      <c r="CS17" s="621"/>
      <c r="CT17" s="621"/>
      <c r="CU17" s="621"/>
      <c r="CV17" s="621"/>
      <c r="CW17" s="621"/>
      <c r="CX17" s="621"/>
      <c r="CY17" s="622"/>
      <c r="CZ17" s="673">
        <v>6.8</v>
      </c>
      <c r="DA17" s="673"/>
      <c r="DB17" s="673"/>
      <c r="DC17" s="673"/>
      <c r="DD17" s="626" t="s">
        <v>112</v>
      </c>
      <c r="DE17" s="621"/>
      <c r="DF17" s="621"/>
      <c r="DG17" s="621"/>
      <c r="DH17" s="621"/>
      <c r="DI17" s="621"/>
      <c r="DJ17" s="621"/>
      <c r="DK17" s="621"/>
      <c r="DL17" s="621"/>
      <c r="DM17" s="621"/>
      <c r="DN17" s="621"/>
      <c r="DO17" s="621"/>
      <c r="DP17" s="622"/>
      <c r="DQ17" s="626">
        <v>1069146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196506</v>
      </c>
      <c r="S18" s="621"/>
      <c r="T18" s="621"/>
      <c r="U18" s="621"/>
      <c r="V18" s="621"/>
      <c r="W18" s="621"/>
      <c r="X18" s="621"/>
      <c r="Y18" s="622"/>
      <c r="Z18" s="673">
        <v>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498418</v>
      </c>
      <c r="BH19" s="621"/>
      <c r="BI19" s="621"/>
      <c r="BJ19" s="621"/>
      <c r="BK19" s="621"/>
      <c r="BL19" s="621"/>
      <c r="BM19" s="621"/>
      <c r="BN19" s="622"/>
      <c r="BO19" s="673">
        <v>7.4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9170681</v>
      </c>
      <c r="S20" s="621"/>
      <c r="T20" s="621"/>
      <c r="U20" s="621"/>
      <c r="V20" s="621"/>
      <c r="W20" s="621"/>
      <c r="X20" s="621"/>
      <c r="Y20" s="622"/>
      <c r="Z20" s="673">
        <v>55.2</v>
      </c>
      <c r="AA20" s="673"/>
      <c r="AB20" s="673"/>
      <c r="AC20" s="673"/>
      <c r="AD20" s="674">
        <v>8475757</v>
      </c>
      <c r="AE20" s="674"/>
      <c r="AF20" s="674"/>
      <c r="AG20" s="674"/>
      <c r="AH20" s="674"/>
      <c r="AI20" s="674"/>
      <c r="AJ20" s="674"/>
      <c r="AK20" s="674"/>
      <c r="AL20" s="643">
        <v>98.9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498418</v>
      </c>
      <c r="BH20" s="621"/>
      <c r="BI20" s="621"/>
      <c r="BJ20" s="621"/>
      <c r="BK20" s="621"/>
      <c r="BL20" s="621"/>
      <c r="BM20" s="621"/>
      <c r="BN20" s="622"/>
      <c r="BO20" s="673">
        <v>7.4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15642389</v>
      </c>
      <c r="CS20" s="621"/>
      <c r="CT20" s="621"/>
      <c r="CU20" s="621"/>
      <c r="CV20" s="621"/>
      <c r="CW20" s="621"/>
      <c r="CX20" s="621"/>
      <c r="CY20" s="622"/>
      <c r="CZ20" s="673">
        <v>100</v>
      </c>
      <c r="DA20" s="673"/>
      <c r="DB20" s="673"/>
      <c r="DC20" s="673"/>
      <c r="DD20" s="626">
        <v>2433977</v>
      </c>
      <c r="DE20" s="621"/>
      <c r="DF20" s="621"/>
      <c r="DG20" s="621"/>
      <c r="DH20" s="621"/>
      <c r="DI20" s="621"/>
      <c r="DJ20" s="621"/>
      <c r="DK20" s="621"/>
      <c r="DL20" s="621"/>
      <c r="DM20" s="621"/>
      <c r="DN20" s="621"/>
      <c r="DO20" s="621"/>
      <c r="DP20" s="622"/>
      <c r="DQ20" s="626">
        <v>10435185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8150</v>
      </c>
      <c r="S21" s="621"/>
      <c r="T21" s="621"/>
      <c r="U21" s="621"/>
      <c r="V21" s="621"/>
      <c r="W21" s="621"/>
      <c r="X21" s="621"/>
      <c r="Y21" s="622"/>
      <c r="Z21" s="673">
        <v>0</v>
      </c>
      <c r="AA21" s="673"/>
      <c r="AB21" s="673"/>
      <c r="AC21" s="673"/>
      <c r="AD21" s="674">
        <v>8150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38462</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184332</v>
      </c>
      <c r="S23" s="621"/>
      <c r="T23" s="621"/>
      <c r="U23" s="621"/>
      <c r="V23" s="621"/>
      <c r="W23" s="621"/>
      <c r="X23" s="621"/>
      <c r="Y23" s="622"/>
      <c r="Z23" s="673">
        <v>1.1000000000000001</v>
      </c>
      <c r="AA23" s="673"/>
      <c r="AB23" s="673"/>
      <c r="AC23" s="673"/>
      <c r="AD23" s="674">
        <v>23065</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498418</v>
      </c>
      <c r="BH23" s="621"/>
      <c r="BI23" s="621"/>
      <c r="BJ23" s="621"/>
      <c r="BK23" s="621"/>
      <c r="BL23" s="621"/>
      <c r="BM23" s="621"/>
      <c r="BN23" s="622"/>
      <c r="BO23" s="673">
        <v>7.4</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38874</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7190139</v>
      </c>
      <c r="CS24" s="671"/>
      <c r="CT24" s="671"/>
      <c r="CU24" s="671"/>
      <c r="CV24" s="671"/>
      <c r="CW24" s="671"/>
      <c r="CX24" s="671"/>
      <c r="CY24" s="718"/>
      <c r="CZ24" s="722">
        <v>46</v>
      </c>
      <c r="DA24" s="723"/>
      <c r="DB24" s="723"/>
      <c r="DC24" s="724"/>
      <c r="DD24" s="717">
        <v>4693077</v>
      </c>
      <c r="DE24" s="671"/>
      <c r="DF24" s="671"/>
      <c r="DG24" s="671"/>
      <c r="DH24" s="671"/>
      <c r="DI24" s="671"/>
      <c r="DJ24" s="671"/>
      <c r="DK24" s="718"/>
      <c r="DL24" s="717">
        <v>4469741</v>
      </c>
      <c r="DM24" s="671"/>
      <c r="DN24" s="671"/>
      <c r="DO24" s="671"/>
      <c r="DP24" s="671"/>
      <c r="DQ24" s="671"/>
      <c r="DR24" s="671"/>
      <c r="DS24" s="671"/>
      <c r="DT24" s="671"/>
      <c r="DU24" s="671"/>
      <c r="DV24" s="718"/>
      <c r="DW24" s="719">
        <v>49.1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2209552</v>
      </c>
      <c r="S25" s="621"/>
      <c r="T25" s="621"/>
      <c r="U25" s="621"/>
      <c r="V25" s="621"/>
      <c r="W25" s="621"/>
      <c r="X25" s="621"/>
      <c r="Y25" s="622"/>
      <c r="Z25" s="673">
        <v>13.3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2599879</v>
      </c>
      <c r="CS25" s="639"/>
      <c r="CT25" s="639"/>
      <c r="CU25" s="639"/>
      <c r="CV25" s="639"/>
      <c r="CW25" s="639"/>
      <c r="CX25" s="639"/>
      <c r="CY25" s="640"/>
      <c r="CZ25" s="623">
        <v>16.600000000000001</v>
      </c>
      <c r="DA25" s="641"/>
      <c r="DB25" s="641"/>
      <c r="DC25" s="642"/>
      <c r="DD25" s="626">
        <v>2352090</v>
      </c>
      <c r="DE25" s="639"/>
      <c r="DF25" s="639"/>
      <c r="DG25" s="639"/>
      <c r="DH25" s="639"/>
      <c r="DI25" s="639"/>
      <c r="DJ25" s="639"/>
      <c r="DK25" s="640"/>
      <c r="DL25" s="626">
        <v>2341205</v>
      </c>
      <c r="DM25" s="639"/>
      <c r="DN25" s="639"/>
      <c r="DO25" s="639"/>
      <c r="DP25" s="639"/>
      <c r="DQ25" s="639"/>
      <c r="DR25" s="639"/>
      <c r="DS25" s="639"/>
      <c r="DT25" s="639"/>
      <c r="DU25" s="639"/>
      <c r="DV25" s="640"/>
      <c r="DW25" s="643">
        <v>25.7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1742611</v>
      </c>
      <c r="CS26" s="621"/>
      <c r="CT26" s="621"/>
      <c r="CU26" s="621"/>
      <c r="CV26" s="621"/>
      <c r="CW26" s="621"/>
      <c r="CX26" s="621"/>
      <c r="CY26" s="622"/>
      <c r="CZ26" s="623">
        <v>11.1</v>
      </c>
      <c r="DA26" s="641"/>
      <c r="DB26" s="641"/>
      <c r="DC26" s="642"/>
      <c r="DD26" s="626">
        <v>1511887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885770</v>
      </c>
      <c r="S27" s="621"/>
      <c r="T27" s="621"/>
      <c r="U27" s="621"/>
      <c r="V27" s="621"/>
      <c r="W27" s="621"/>
      <c r="X27" s="621"/>
      <c r="Y27" s="622"/>
      <c r="Z27" s="673">
        <v>5.3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6742041</v>
      </c>
      <c r="BH27" s="621"/>
      <c r="BI27" s="621"/>
      <c r="BJ27" s="621"/>
      <c r="BK27" s="621"/>
      <c r="BL27" s="621"/>
      <c r="BM27" s="621"/>
      <c r="BN27" s="622"/>
      <c r="BO27" s="673">
        <v>100</v>
      </c>
      <c r="BP27" s="673"/>
      <c r="BQ27" s="673"/>
      <c r="BR27" s="673"/>
      <c r="BS27" s="626">
        <v>53075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3521114</v>
      </c>
      <c r="CS27" s="639"/>
      <c r="CT27" s="639"/>
      <c r="CU27" s="639"/>
      <c r="CV27" s="639"/>
      <c r="CW27" s="639"/>
      <c r="CX27" s="639"/>
      <c r="CY27" s="640"/>
      <c r="CZ27" s="623">
        <v>22.5</v>
      </c>
      <c r="DA27" s="641"/>
      <c r="DB27" s="641"/>
      <c r="DC27" s="642"/>
      <c r="DD27" s="626">
        <v>1271841</v>
      </c>
      <c r="DE27" s="639"/>
      <c r="DF27" s="639"/>
      <c r="DG27" s="639"/>
      <c r="DH27" s="639"/>
      <c r="DI27" s="639"/>
      <c r="DJ27" s="639"/>
      <c r="DK27" s="640"/>
      <c r="DL27" s="626">
        <v>1059390</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14679</v>
      </c>
      <c r="S28" s="621"/>
      <c r="T28" s="621"/>
      <c r="U28" s="621"/>
      <c r="V28" s="621"/>
      <c r="W28" s="621"/>
      <c r="X28" s="621"/>
      <c r="Y28" s="622"/>
      <c r="Z28" s="673">
        <v>0.1</v>
      </c>
      <c r="AA28" s="673"/>
      <c r="AB28" s="673"/>
      <c r="AC28" s="673"/>
      <c r="AD28" s="674">
        <v>972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1069146</v>
      </c>
      <c r="CS28" s="621"/>
      <c r="CT28" s="621"/>
      <c r="CU28" s="621"/>
      <c r="CV28" s="621"/>
      <c r="CW28" s="621"/>
      <c r="CX28" s="621"/>
      <c r="CY28" s="622"/>
      <c r="CZ28" s="623">
        <v>6.8</v>
      </c>
      <c r="DA28" s="641"/>
      <c r="DB28" s="641"/>
      <c r="DC28" s="642"/>
      <c r="DD28" s="626">
        <v>1069146</v>
      </c>
      <c r="DE28" s="621"/>
      <c r="DF28" s="621"/>
      <c r="DG28" s="621"/>
      <c r="DH28" s="621"/>
      <c r="DI28" s="621"/>
      <c r="DJ28" s="621"/>
      <c r="DK28" s="622"/>
      <c r="DL28" s="626">
        <v>1069146</v>
      </c>
      <c r="DM28" s="621"/>
      <c r="DN28" s="621"/>
      <c r="DO28" s="621"/>
      <c r="DP28" s="621"/>
      <c r="DQ28" s="621"/>
      <c r="DR28" s="621"/>
      <c r="DS28" s="621"/>
      <c r="DT28" s="621"/>
      <c r="DU28" s="621"/>
      <c r="DV28" s="622"/>
      <c r="DW28" s="643">
        <v>11.7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36800</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1069146</v>
      </c>
      <c r="CS29" s="639"/>
      <c r="CT29" s="639"/>
      <c r="CU29" s="639"/>
      <c r="CV29" s="639"/>
      <c r="CW29" s="639"/>
      <c r="CX29" s="639"/>
      <c r="CY29" s="640"/>
      <c r="CZ29" s="623">
        <v>6.8</v>
      </c>
      <c r="DA29" s="641"/>
      <c r="DB29" s="641"/>
      <c r="DC29" s="642"/>
      <c r="DD29" s="626">
        <v>1069146</v>
      </c>
      <c r="DE29" s="639"/>
      <c r="DF29" s="639"/>
      <c r="DG29" s="639"/>
      <c r="DH29" s="639"/>
      <c r="DI29" s="639"/>
      <c r="DJ29" s="639"/>
      <c r="DK29" s="640"/>
      <c r="DL29" s="626">
        <v>1069146</v>
      </c>
      <c r="DM29" s="639"/>
      <c r="DN29" s="639"/>
      <c r="DO29" s="639"/>
      <c r="DP29" s="639"/>
      <c r="DQ29" s="639"/>
      <c r="DR29" s="639"/>
      <c r="DS29" s="639"/>
      <c r="DT29" s="639"/>
      <c r="DU29" s="639"/>
      <c r="DV29" s="640"/>
      <c r="DW29" s="643">
        <v>11.7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693189</v>
      </c>
      <c r="S30" s="621"/>
      <c r="T30" s="621"/>
      <c r="U30" s="621"/>
      <c r="V30" s="621"/>
      <c r="W30" s="621"/>
      <c r="X30" s="621"/>
      <c r="Y30" s="622"/>
      <c r="Z30" s="673">
        <v>4.2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96.4</v>
      </c>
      <c r="BN30" s="687"/>
      <c r="BO30" s="687"/>
      <c r="BP30" s="687"/>
      <c r="BQ30" s="689"/>
      <c r="BR30" s="686">
        <v>99.1</v>
      </c>
      <c r="BS30" s="687"/>
      <c r="BT30" s="687"/>
      <c r="BU30" s="687"/>
      <c r="BV30" s="687"/>
      <c r="BW30" s="687"/>
      <c r="BX30" s="688">
        <v>95.6</v>
      </c>
      <c r="BY30" s="687"/>
      <c r="BZ30" s="687"/>
      <c r="CA30" s="687"/>
      <c r="CB30" s="689"/>
      <c r="CD30" s="692"/>
      <c r="CE30" s="693"/>
      <c r="CF30" s="657" t="s">
        <v>293</v>
      </c>
      <c r="CG30" s="654"/>
      <c r="CH30" s="654"/>
      <c r="CI30" s="654"/>
      <c r="CJ30" s="654"/>
      <c r="CK30" s="654"/>
      <c r="CL30" s="654"/>
      <c r="CM30" s="654"/>
      <c r="CN30" s="654"/>
      <c r="CO30" s="654"/>
      <c r="CP30" s="654"/>
      <c r="CQ30" s="655"/>
      <c r="CR30" s="620">
        <v>957086</v>
      </c>
      <c r="CS30" s="621"/>
      <c r="CT30" s="621"/>
      <c r="CU30" s="621"/>
      <c r="CV30" s="621"/>
      <c r="CW30" s="621"/>
      <c r="CX30" s="621"/>
      <c r="CY30" s="622"/>
      <c r="CZ30" s="623">
        <v>6.1</v>
      </c>
      <c r="DA30" s="641"/>
      <c r="DB30" s="641"/>
      <c r="DC30" s="642"/>
      <c r="DD30" s="626">
        <v>957086</v>
      </c>
      <c r="DE30" s="621"/>
      <c r="DF30" s="621"/>
      <c r="DG30" s="621"/>
      <c r="DH30" s="621"/>
      <c r="DI30" s="621"/>
      <c r="DJ30" s="621"/>
      <c r="DK30" s="622"/>
      <c r="DL30" s="626">
        <v>957086</v>
      </c>
      <c r="DM30" s="621"/>
      <c r="DN30" s="621"/>
      <c r="DO30" s="621"/>
      <c r="DP30" s="621"/>
      <c r="DQ30" s="621"/>
      <c r="DR30" s="621"/>
      <c r="DS30" s="621"/>
      <c r="DT30" s="621"/>
      <c r="DU30" s="621"/>
      <c r="DV30" s="622"/>
      <c r="DW30" s="643">
        <v>10.5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1151261</v>
      </c>
      <c r="S31" s="621"/>
      <c r="T31" s="621"/>
      <c r="U31" s="621"/>
      <c r="V31" s="621"/>
      <c r="W31" s="621"/>
      <c r="X31" s="621"/>
      <c r="Y31" s="622"/>
      <c r="Z31" s="673">
        <v>6.9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95.7</v>
      </c>
      <c r="BN31" s="685"/>
      <c r="BO31" s="685"/>
      <c r="BP31" s="685"/>
      <c r="BQ31" s="649"/>
      <c r="BR31" s="684">
        <v>98.8</v>
      </c>
      <c r="BS31" s="639"/>
      <c r="BT31" s="639"/>
      <c r="BU31" s="639"/>
      <c r="BV31" s="639"/>
      <c r="BW31" s="639"/>
      <c r="BX31" s="675">
        <v>94.3</v>
      </c>
      <c r="BY31" s="685"/>
      <c r="BZ31" s="685"/>
      <c r="CA31" s="685"/>
      <c r="CB31" s="649"/>
      <c r="CD31" s="692"/>
      <c r="CE31" s="693"/>
      <c r="CF31" s="657" t="s">
        <v>297</v>
      </c>
      <c r="CG31" s="654"/>
      <c r="CH31" s="654"/>
      <c r="CI31" s="654"/>
      <c r="CJ31" s="654"/>
      <c r="CK31" s="654"/>
      <c r="CL31" s="654"/>
      <c r="CM31" s="654"/>
      <c r="CN31" s="654"/>
      <c r="CO31" s="654"/>
      <c r="CP31" s="654"/>
      <c r="CQ31" s="655"/>
      <c r="CR31" s="620">
        <v>112060</v>
      </c>
      <c r="CS31" s="639"/>
      <c r="CT31" s="639"/>
      <c r="CU31" s="639"/>
      <c r="CV31" s="639"/>
      <c r="CW31" s="639"/>
      <c r="CX31" s="639"/>
      <c r="CY31" s="640"/>
      <c r="CZ31" s="623">
        <v>0.7</v>
      </c>
      <c r="DA31" s="641"/>
      <c r="DB31" s="641"/>
      <c r="DC31" s="642"/>
      <c r="DD31" s="626">
        <v>112060</v>
      </c>
      <c r="DE31" s="639"/>
      <c r="DF31" s="639"/>
      <c r="DG31" s="639"/>
      <c r="DH31" s="639"/>
      <c r="DI31" s="639"/>
      <c r="DJ31" s="639"/>
      <c r="DK31" s="640"/>
      <c r="DL31" s="626">
        <v>112060</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560162</v>
      </c>
      <c r="S32" s="621"/>
      <c r="T32" s="621"/>
      <c r="U32" s="621"/>
      <c r="V32" s="621"/>
      <c r="W32" s="621"/>
      <c r="X32" s="621"/>
      <c r="Y32" s="622"/>
      <c r="Z32" s="673">
        <v>3.4</v>
      </c>
      <c r="AA32" s="673"/>
      <c r="AB32" s="673"/>
      <c r="AC32" s="673"/>
      <c r="AD32" s="674">
        <v>61473</v>
      </c>
      <c r="AE32" s="674"/>
      <c r="AF32" s="674"/>
      <c r="AG32" s="674"/>
      <c r="AH32" s="674"/>
      <c r="AI32" s="674"/>
      <c r="AJ32" s="674"/>
      <c r="AK32" s="674"/>
      <c r="AL32" s="643">
        <v>0.7</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99.4</v>
      </c>
      <c r="BH32" s="605"/>
      <c r="BI32" s="605"/>
      <c r="BJ32" s="605"/>
      <c r="BK32" s="605"/>
      <c r="BL32" s="605"/>
      <c r="BM32" s="668">
        <v>96.7</v>
      </c>
      <c r="BN32" s="605"/>
      <c r="BO32" s="605"/>
      <c r="BP32" s="605"/>
      <c r="BQ32" s="662"/>
      <c r="BR32" s="683">
        <v>99.3</v>
      </c>
      <c r="BS32" s="605"/>
      <c r="BT32" s="605"/>
      <c r="BU32" s="605"/>
      <c r="BV32" s="605"/>
      <c r="BW32" s="605"/>
      <c r="BX32" s="668">
        <v>96.4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1615900</v>
      </c>
      <c r="S33" s="621"/>
      <c r="T33" s="621"/>
      <c r="U33" s="621"/>
      <c r="V33" s="621"/>
      <c r="W33" s="621"/>
      <c r="X33" s="621"/>
      <c r="Y33" s="622"/>
      <c r="Z33" s="673">
        <v>9.6999999999999993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6018273</v>
      </c>
      <c r="CS33" s="639"/>
      <c r="CT33" s="639"/>
      <c r="CU33" s="639"/>
      <c r="CV33" s="639"/>
      <c r="CW33" s="639"/>
      <c r="CX33" s="639"/>
      <c r="CY33" s="640"/>
      <c r="CZ33" s="623">
        <v>38.5</v>
      </c>
      <c r="DA33" s="641"/>
      <c r="DB33" s="641"/>
      <c r="DC33" s="642"/>
      <c r="DD33" s="626">
        <v>5095202</v>
      </c>
      <c r="DE33" s="639"/>
      <c r="DF33" s="639"/>
      <c r="DG33" s="639"/>
      <c r="DH33" s="639"/>
      <c r="DI33" s="639"/>
      <c r="DJ33" s="639"/>
      <c r="DK33" s="640"/>
      <c r="DL33" s="626">
        <v>3295475</v>
      </c>
      <c r="DM33" s="639"/>
      <c r="DN33" s="639"/>
      <c r="DO33" s="639"/>
      <c r="DP33" s="639"/>
      <c r="DQ33" s="639"/>
      <c r="DR33" s="639"/>
      <c r="DS33" s="639"/>
      <c r="DT33" s="639"/>
      <c r="DU33" s="639"/>
      <c r="DV33" s="640"/>
      <c r="DW33" s="643">
        <v>36.200000000000003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2135310</v>
      </c>
      <c r="CS34" s="621"/>
      <c r="CT34" s="621"/>
      <c r="CU34" s="621"/>
      <c r="CV34" s="621"/>
      <c r="CW34" s="621"/>
      <c r="CX34" s="621"/>
      <c r="CY34" s="622"/>
      <c r="CZ34" s="623">
        <v>13.7</v>
      </c>
      <c r="DA34" s="641"/>
      <c r="DB34" s="641"/>
      <c r="DC34" s="642"/>
      <c r="DD34" s="626">
        <v>1652402</v>
      </c>
      <c r="DE34" s="621"/>
      <c r="DF34" s="621"/>
      <c r="DG34" s="621"/>
      <c r="DH34" s="621"/>
      <c r="DI34" s="621"/>
      <c r="DJ34" s="621"/>
      <c r="DK34" s="622"/>
      <c r="DL34" s="626">
        <v>1205005</v>
      </c>
      <c r="DM34" s="621"/>
      <c r="DN34" s="621"/>
      <c r="DO34" s="621"/>
      <c r="DP34" s="621"/>
      <c r="DQ34" s="621"/>
      <c r="DR34" s="621"/>
      <c r="DS34" s="621"/>
      <c r="DT34" s="621"/>
      <c r="DU34" s="621"/>
      <c r="DV34" s="622"/>
      <c r="DW34" s="643">
        <v>13.2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532900</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1880022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287498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200866</v>
      </c>
      <c r="CS35" s="639"/>
      <c r="CT35" s="639"/>
      <c r="CU35" s="639"/>
      <c r="CV35" s="639"/>
      <c r="CW35" s="639"/>
      <c r="CX35" s="639"/>
      <c r="CY35" s="640"/>
      <c r="CZ35" s="623">
        <v>1.3</v>
      </c>
      <c r="DA35" s="641"/>
      <c r="DB35" s="641"/>
      <c r="DC35" s="642"/>
      <c r="DD35" s="626">
        <v>195315</v>
      </c>
      <c r="DE35" s="639"/>
      <c r="DF35" s="639"/>
      <c r="DG35" s="639"/>
      <c r="DH35" s="639"/>
      <c r="DI35" s="639"/>
      <c r="DJ35" s="639"/>
      <c r="DK35" s="640"/>
      <c r="DL35" s="626">
        <v>195315</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16607812</v>
      </c>
      <c r="S36" s="661"/>
      <c r="T36" s="661"/>
      <c r="U36" s="661"/>
      <c r="V36" s="661"/>
      <c r="W36" s="661"/>
      <c r="X36" s="661"/>
      <c r="Y36" s="664"/>
      <c r="Z36" s="665">
        <v>100</v>
      </c>
      <c r="AA36" s="665"/>
      <c r="AB36" s="665"/>
      <c r="AC36" s="665"/>
      <c r="AD36" s="666">
        <v>8569417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626771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167617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808034</v>
      </c>
      <c r="CS36" s="621"/>
      <c r="CT36" s="621"/>
      <c r="CU36" s="621"/>
      <c r="CV36" s="621"/>
      <c r="CW36" s="621"/>
      <c r="CX36" s="621"/>
      <c r="CY36" s="622"/>
      <c r="CZ36" s="623">
        <v>5.2</v>
      </c>
      <c r="DA36" s="641"/>
      <c r="DB36" s="641"/>
      <c r="DC36" s="642"/>
      <c r="DD36" s="626">
        <v>764337</v>
      </c>
      <c r="DE36" s="621"/>
      <c r="DF36" s="621"/>
      <c r="DG36" s="621"/>
      <c r="DH36" s="621"/>
      <c r="DI36" s="621"/>
      <c r="DJ36" s="621"/>
      <c r="DK36" s="622"/>
      <c r="DL36" s="626">
        <v>531275</v>
      </c>
      <c r="DM36" s="621"/>
      <c r="DN36" s="621"/>
      <c r="DO36" s="621"/>
      <c r="DP36" s="621"/>
      <c r="DQ36" s="621"/>
      <c r="DR36" s="621"/>
      <c r="DS36" s="621"/>
      <c r="DT36" s="621"/>
      <c r="DU36" s="621"/>
      <c r="DV36" s="622"/>
      <c r="DW36" s="643">
        <v>5.8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6855</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415534</v>
      </c>
      <c r="CS37" s="639"/>
      <c r="CT37" s="639"/>
      <c r="CU37" s="639"/>
      <c r="CV37" s="639"/>
      <c r="CW37" s="639"/>
      <c r="CX37" s="639"/>
      <c r="CY37" s="640"/>
      <c r="CZ37" s="623">
        <v>2.7</v>
      </c>
      <c r="DA37" s="641"/>
      <c r="DB37" s="641"/>
      <c r="DC37" s="642"/>
      <c r="DD37" s="626">
        <v>415534</v>
      </c>
      <c r="DE37" s="639"/>
      <c r="DF37" s="639"/>
      <c r="DG37" s="639"/>
      <c r="DH37" s="639"/>
      <c r="DI37" s="639"/>
      <c r="DJ37" s="639"/>
      <c r="DK37" s="640"/>
      <c r="DL37" s="626">
        <v>361346</v>
      </c>
      <c r="DM37" s="639"/>
      <c r="DN37" s="639"/>
      <c r="DO37" s="639"/>
      <c r="DP37" s="639"/>
      <c r="DQ37" s="639"/>
      <c r="DR37" s="639"/>
      <c r="DS37" s="639"/>
      <c r="DT37" s="639"/>
      <c r="DU37" s="639"/>
      <c r="DV37" s="640"/>
      <c r="DW37" s="643">
        <v>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10973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1880022</v>
      </c>
      <c r="CS38" s="621"/>
      <c r="CT38" s="621"/>
      <c r="CU38" s="621"/>
      <c r="CV38" s="621"/>
      <c r="CW38" s="621"/>
      <c r="CX38" s="621"/>
      <c r="CY38" s="622"/>
      <c r="CZ38" s="623">
        <v>12</v>
      </c>
      <c r="DA38" s="641"/>
      <c r="DB38" s="641"/>
      <c r="DC38" s="642"/>
      <c r="DD38" s="626">
        <v>1648086</v>
      </c>
      <c r="DE38" s="621"/>
      <c r="DF38" s="621"/>
      <c r="DG38" s="621"/>
      <c r="DH38" s="621"/>
      <c r="DI38" s="621"/>
      <c r="DJ38" s="621"/>
      <c r="DK38" s="622"/>
      <c r="DL38" s="626">
        <v>1363880</v>
      </c>
      <c r="DM38" s="621"/>
      <c r="DN38" s="621"/>
      <c r="DO38" s="621"/>
      <c r="DP38" s="621"/>
      <c r="DQ38" s="621"/>
      <c r="DR38" s="621"/>
      <c r="DS38" s="621"/>
      <c r="DT38" s="621"/>
      <c r="DU38" s="621"/>
      <c r="DV38" s="622"/>
      <c r="DW38" s="643">
        <v>15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842041</v>
      </c>
      <c r="CS39" s="639"/>
      <c r="CT39" s="639"/>
      <c r="CU39" s="639"/>
      <c r="CV39" s="639"/>
      <c r="CW39" s="639"/>
      <c r="CX39" s="639"/>
      <c r="CY39" s="640"/>
      <c r="CZ39" s="623">
        <v>5.4</v>
      </c>
      <c r="DA39" s="641"/>
      <c r="DB39" s="641"/>
      <c r="DC39" s="642"/>
      <c r="DD39" s="626">
        <v>835062</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376849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152000</v>
      </c>
      <c r="CS40" s="621"/>
      <c r="CT40" s="621"/>
      <c r="CU40" s="621"/>
      <c r="CV40" s="621"/>
      <c r="CW40" s="621"/>
      <c r="CX40" s="621"/>
      <c r="CY40" s="622"/>
      <c r="CZ40" s="623">
        <v>1</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876402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2433977</v>
      </c>
      <c r="CS42" s="621"/>
      <c r="CT42" s="621"/>
      <c r="CU42" s="621"/>
      <c r="CV42" s="621"/>
      <c r="CW42" s="621"/>
      <c r="CX42" s="621"/>
      <c r="CY42" s="622"/>
      <c r="CZ42" s="623">
        <v>15.6</v>
      </c>
      <c r="DA42" s="624"/>
      <c r="DB42" s="624"/>
      <c r="DC42" s="625"/>
      <c r="DD42" s="626">
        <v>646906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99874</v>
      </c>
      <c r="CS43" s="639"/>
      <c r="CT43" s="639"/>
      <c r="CU43" s="639"/>
      <c r="CV43" s="639"/>
      <c r="CW43" s="639"/>
      <c r="CX43" s="639"/>
      <c r="CY43" s="640"/>
      <c r="CZ43" s="623">
        <v>0.6</v>
      </c>
      <c r="DA43" s="641"/>
      <c r="DB43" s="641"/>
      <c r="DC43" s="642"/>
      <c r="DD43" s="626">
        <v>99874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2433977</v>
      </c>
      <c r="CS44" s="621"/>
      <c r="CT44" s="621"/>
      <c r="CU44" s="621"/>
      <c r="CV44" s="621"/>
      <c r="CW44" s="621"/>
      <c r="CX44" s="621"/>
      <c r="CY44" s="622"/>
      <c r="CZ44" s="623">
        <v>15.6</v>
      </c>
      <c r="DA44" s="624"/>
      <c r="DB44" s="624"/>
      <c r="DC44" s="625"/>
      <c r="DD44" s="626">
        <v>646906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611509</v>
      </c>
      <c r="CS45" s="639"/>
      <c r="CT45" s="639"/>
      <c r="CU45" s="639"/>
      <c r="CV45" s="639"/>
      <c r="CW45" s="639"/>
      <c r="CX45" s="639"/>
      <c r="CY45" s="640"/>
      <c r="CZ45" s="623">
        <v>3.9</v>
      </c>
      <c r="DA45" s="641"/>
      <c r="DB45" s="641"/>
      <c r="DC45" s="642"/>
      <c r="DD45" s="626">
        <v>51308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1822468</v>
      </c>
      <c r="CS46" s="621"/>
      <c r="CT46" s="621"/>
      <c r="CU46" s="621"/>
      <c r="CV46" s="621"/>
      <c r="CW46" s="621"/>
      <c r="CX46" s="621"/>
      <c r="CY46" s="622"/>
      <c r="CZ46" s="623">
        <v>11.7</v>
      </c>
      <c r="DA46" s="624"/>
      <c r="DB46" s="624"/>
      <c r="DC46" s="625"/>
      <c r="DD46" s="626">
        <v>595598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15642389</v>
      </c>
      <c r="CS49" s="605"/>
      <c r="CT49" s="605"/>
      <c r="CU49" s="605"/>
      <c r="CV49" s="605"/>
      <c r="CW49" s="605"/>
      <c r="CX49" s="605"/>
      <c r="CY49" s="606"/>
      <c r="CZ49" s="607">
        <v>100</v>
      </c>
      <c r="DA49" s="608"/>
      <c r="DB49" s="608"/>
      <c r="DC49" s="609"/>
      <c r="DD49" s="610">
        <v>10435185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345</v>
      </c>
      <c r="DK2" s="1115"/>
      <c r="DL2" s="1115"/>
      <c r="DM2" s="1115"/>
      <c r="DN2" s="1115"/>
      <c r="DO2" s="1116"/>
      <c r="DP2" s="202"/>
      <c r="DQ2" s="1114" t="s">
        <v>346</v>
      </c>
      <c r="DR2" s="1115"/>
      <c r="DS2" s="1115"/>
      <c r="DT2" s="1115"/>
      <c r="DU2" s="1115"/>
      <c r="DV2" s="1115"/>
      <c r="DW2" s="1115"/>
      <c r="DX2" s="1115"/>
      <c r="DY2" s="1115"/>
      <c r="DZ2" s="111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17"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9"/>
      <c r="BA5" s="209"/>
      <c r="BB5" s="209"/>
      <c r="BC5" s="209"/>
      <c r="BD5" s="209"/>
      <c r="BE5" s="210"/>
      <c r="BF5" s="210"/>
      <c r="BG5" s="210"/>
      <c r="BH5" s="210"/>
      <c r="BI5" s="210"/>
      <c r="BJ5" s="210"/>
      <c r="BK5" s="210"/>
      <c r="BL5" s="210"/>
      <c r="BM5" s="210"/>
      <c r="BN5" s="210"/>
      <c r="BO5" s="210"/>
      <c r="BP5" s="210"/>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35" t="s">
        <v>363</v>
      </c>
      <c r="DH5" s="1136"/>
      <c r="DI5" s="1136"/>
      <c r="DJ5" s="1136"/>
      <c r="DK5" s="1137"/>
      <c r="DL5" s="1135" t="s">
        <v>364</v>
      </c>
      <c r="DM5" s="1136"/>
      <c r="DN5" s="1136"/>
      <c r="DO5" s="1136"/>
      <c r="DP5" s="1137"/>
      <c r="DQ5" s="1027" t="s">
        <v>365</v>
      </c>
      <c r="DR5" s="1028"/>
      <c r="DS5" s="1028"/>
      <c r="DT5" s="1028"/>
      <c r="DU5" s="1029"/>
      <c r="DV5" s="1027" t="s">
        <v>356</v>
      </c>
      <c r="DW5" s="1028"/>
      <c r="DX5" s="1028"/>
      <c r="DY5" s="1028"/>
      <c r="DZ5" s="1043"/>
      <c r="EA5" s="207"/>
    </row>
    <row r="6" spans="1:131" s="208"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x14ac:dyDescent="0.15">
      <c r="A7" s="211">
        <v>1</v>
      </c>
      <c r="B7" s="1076" t="s">
        <v>366</v>
      </c>
      <c r="C7" s="1077"/>
      <c r="D7" s="1077"/>
      <c r="E7" s="1077"/>
      <c r="F7" s="1077"/>
      <c r="G7" s="1077"/>
      <c r="H7" s="1077"/>
      <c r="I7" s="1077"/>
      <c r="J7" s="1077"/>
      <c r="K7" s="1077"/>
      <c r="L7" s="1077"/>
      <c r="M7" s="1077"/>
      <c r="N7" s="1077"/>
      <c r="O7" s="1077"/>
      <c r="P7" s="1078"/>
      <c r="Q7" s="1141">
        <v>16607</v>
      </c>
      <c r="R7" s="1142"/>
      <c r="S7" s="1142"/>
      <c r="T7" s="1142"/>
      <c r="U7" s="1142"/>
      <c r="V7" s="1142">
        <v>15642</v>
      </c>
      <c r="W7" s="1142"/>
      <c r="X7" s="1142"/>
      <c r="Y7" s="1142"/>
      <c r="Z7" s="1142"/>
      <c r="AA7" s="1142">
        <v>965</v>
      </c>
      <c r="AB7" s="1142"/>
      <c r="AC7" s="1142"/>
      <c r="AD7" s="1142"/>
      <c r="AE7" s="1143"/>
      <c r="AF7" s="1144">
        <v>960</v>
      </c>
      <c r="AG7" s="1145"/>
      <c r="AH7" s="1145"/>
      <c r="AI7" s="1145"/>
      <c r="AJ7" s="1146"/>
      <c r="AK7" s="1125">
        <v>693</v>
      </c>
      <c r="AL7" s="1126"/>
      <c r="AM7" s="1126"/>
      <c r="AN7" s="1126"/>
      <c r="AO7" s="1126"/>
      <c r="AP7" s="1126">
        <v>12069</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07"/>
    </row>
    <row r="8" spans="1:131" s="208" customFormat="1" ht="26.25" customHeight="1" x14ac:dyDescent="0.15">
      <c r="A8" s="214">
        <v>2</v>
      </c>
      <c r="B8" s="1045" t="s">
        <v>367</v>
      </c>
      <c r="C8" s="1046"/>
      <c r="D8" s="1046"/>
      <c r="E8" s="1046"/>
      <c r="F8" s="1046"/>
      <c r="G8" s="1046"/>
      <c r="H8" s="1046"/>
      <c r="I8" s="1046"/>
      <c r="J8" s="1046"/>
      <c r="K8" s="1046"/>
      <c r="L8" s="1046"/>
      <c r="M8" s="1046"/>
      <c r="N8" s="1046"/>
      <c r="O8" s="1046"/>
      <c r="P8" s="1047"/>
      <c r="Q8" s="1069">
        <v>68</v>
      </c>
      <c r="R8" s="1070"/>
      <c r="S8" s="1070"/>
      <c r="T8" s="1070"/>
      <c r="U8" s="1070"/>
      <c r="V8" s="1070">
        <v>68</v>
      </c>
      <c r="W8" s="1070"/>
      <c r="X8" s="1070"/>
      <c r="Y8" s="1070"/>
      <c r="Z8" s="1070"/>
      <c r="AA8" s="1070" t="s">
        <v>542</v>
      </c>
      <c r="AB8" s="1070"/>
      <c r="AC8" s="1070"/>
      <c r="AD8" s="1070"/>
      <c r="AE8" s="1071"/>
      <c r="AF8" s="1051" t="s">
        <v>112</v>
      </c>
      <c r="AG8" s="1052"/>
      <c r="AH8" s="1052"/>
      <c r="AI8" s="1052"/>
      <c r="AJ8" s="1053"/>
      <c r="AK8" s="1112" t="s">
        <v>544</v>
      </c>
      <c r="AL8" s="1113"/>
      <c r="AM8" s="1113"/>
      <c r="AN8" s="1113"/>
      <c r="AO8" s="1113"/>
      <c r="AP8" s="1113" t="s">
        <v>542</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8"/>
      <c r="DW8" s="1019"/>
      <c r="DX8" s="1019"/>
      <c r="DY8" s="1019"/>
      <c r="DZ8" s="1020"/>
      <c r="EA8" s="207"/>
    </row>
    <row r="9" spans="1:131" s="208" customFormat="1" ht="26.25" customHeight="1" x14ac:dyDescent="0.15">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8"/>
      <c r="DW9" s="1019"/>
      <c r="DX9" s="1019"/>
      <c r="DY9" s="1019"/>
      <c r="DZ9" s="1020"/>
      <c r="EA9" s="207"/>
    </row>
    <row r="10" spans="1:131" s="208" customFormat="1" ht="26.25" customHeight="1" x14ac:dyDescent="0.15">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x14ac:dyDescent="0.15">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x14ac:dyDescent="0.15">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x14ac:dyDescent="0.15">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x14ac:dyDescent="0.15">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x14ac:dyDescent="0.15">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x14ac:dyDescent="0.15">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x14ac:dyDescent="0.15">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x14ac:dyDescent="0.15">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x14ac:dyDescent="0.15">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x14ac:dyDescent="0.15">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x14ac:dyDescent="0.2">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x14ac:dyDescent="0.15">
      <c r="A22" s="214">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368</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4">
        <v>16608</v>
      </c>
      <c r="R23" s="1095"/>
      <c r="S23" s="1095"/>
      <c r="T23" s="1095"/>
      <c r="U23" s="1095"/>
      <c r="V23" s="1095">
        <v>15642</v>
      </c>
      <c r="W23" s="1095"/>
      <c r="X23" s="1095"/>
      <c r="Y23" s="1095"/>
      <c r="Z23" s="1095"/>
      <c r="AA23" s="1095">
        <v>965</v>
      </c>
      <c r="AB23" s="1095"/>
      <c r="AC23" s="1095"/>
      <c r="AD23" s="1095"/>
      <c r="AE23" s="1096"/>
      <c r="AF23" s="1097">
        <v>960</v>
      </c>
      <c r="AG23" s="1095"/>
      <c r="AH23" s="1095"/>
      <c r="AI23" s="1095"/>
      <c r="AJ23" s="1098"/>
      <c r="AK23" s="1099"/>
      <c r="AL23" s="1100"/>
      <c r="AM23" s="1100"/>
      <c r="AN23" s="1100"/>
      <c r="AO23" s="1100"/>
      <c r="AP23" s="1095">
        <v>12069</v>
      </c>
      <c r="AQ23" s="1095"/>
      <c r="AR23" s="1095"/>
      <c r="AS23" s="1095"/>
      <c r="AT23" s="1095"/>
      <c r="AU23" s="1101"/>
      <c r="AV23" s="1101"/>
      <c r="AW23" s="1101"/>
      <c r="AX23" s="1101"/>
      <c r="AY23" s="1102"/>
      <c r="AZ23" s="1091" t="s">
        <v>112</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x14ac:dyDescent="0.15">
      <c r="A26" s="1021" t="s">
        <v>349</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356</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x14ac:dyDescent="0.15">
      <c r="A28" s="219">
        <v>1</v>
      </c>
      <c r="B28" s="1076" t="s">
        <v>381</v>
      </c>
      <c r="C28" s="1077"/>
      <c r="D28" s="1077"/>
      <c r="E28" s="1077"/>
      <c r="F28" s="1077"/>
      <c r="G28" s="1077"/>
      <c r="H28" s="1077"/>
      <c r="I28" s="1077"/>
      <c r="J28" s="1077"/>
      <c r="K28" s="1077"/>
      <c r="L28" s="1077"/>
      <c r="M28" s="1077"/>
      <c r="N28" s="1077"/>
      <c r="O28" s="1077"/>
      <c r="P28" s="1078"/>
      <c r="Q28" s="1079">
        <v>5519</v>
      </c>
      <c r="R28" s="1080"/>
      <c r="S28" s="1080"/>
      <c r="T28" s="1080"/>
      <c r="U28" s="1080"/>
      <c r="V28" s="1080">
        <v>5231</v>
      </c>
      <c r="W28" s="1080"/>
      <c r="X28" s="1080"/>
      <c r="Y28" s="1080"/>
      <c r="Z28" s="1080"/>
      <c r="AA28" s="1080">
        <v>287</v>
      </c>
      <c r="AB28" s="1080"/>
      <c r="AC28" s="1080"/>
      <c r="AD28" s="1080"/>
      <c r="AE28" s="1081"/>
      <c r="AF28" s="1082">
        <v>287</v>
      </c>
      <c r="AG28" s="1080"/>
      <c r="AH28" s="1080"/>
      <c r="AI28" s="1080"/>
      <c r="AJ28" s="1083"/>
      <c r="AK28" s="1084">
        <v>377</v>
      </c>
      <c r="AL28" s="1072"/>
      <c r="AM28" s="1072"/>
      <c r="AN28" s="1072"/>
      <c r="AO28" s="1072"/>
      <c r="AP28" s="1072" t="s">
        <v>545</v>
      </c>
      <c r="AQ28" s="1072"/>
      <c r="AR28" s="1072"/>
      <c r="AS28" s="1072"/>
      <c r="AT28" s="1072"/>
      <c r="AU28" s="1072" t="s">
        <v>542</v>
      </c>
      <c r="AV28" s="1072"/>
      <c r="AW28" s="1072"/>
      <c r="AX28" s="1072"/>
      <c r="AY28" s="1072"/>
      <c r="AZ28" s="1073"/>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x14ac:dyDescent="0.15">
      <c r="A29" s="219">
        <v>2</v>
      </c>
      <c r="B29" s="1045" t="s">
        <v>382</v>
      </c>
      <c r="C29" s="1046"/>
      <c r="D29" s="1046"/>
      <c r="E29" s="1046"/>
      <c r="F29" s="1046"/>
      <c r="G29" s="1046"/>
      <c r="H29" s="1046"/>
      <c r="I29" s="1046"/>
      <c r="J29" s="1046"/>
      <c r="K29" s="1046"/>
      <c r="L29" s="1046"/>
      <c r="M29" s="1046"/>
      <c r="N29" s="1046"/>
      <c r="O29" s="1046"/>
      <c r="P29" s="1047"/>
      <c r="Q29" s="1069">
        <v>2865</v>
      </c>
      <c r="R29" s="1070"/>
      <c r="S29" s="1070"/>
      <c r="T29" s="1070"/>
      <c r="U29" s="1070"/>
      <c r="V29" s="1070">
        <v>2655</v>
      </c>
      <c r="W29" s="1070"/>
      <c r="X29" s="1070"/>
      <c r="Y29" s="1070"/>
      <c r="Z29" s="1070"/>
      <c r="AA29" s="1070">
        <v>210</v>
      </c>
      <c r="AB29" s="1070"/>
      <c r="AC29" s="1070"/>
      <c r="AD29" s="1070"/>
      <c r="AE29" s="1071"/>
      <c r="AF29" s="1051">
        <v>210</v>
      </c>
      <c r="AG29" s="1052"/>
      <c r="AH29" s="1052"/>
      <c r="AI29" s="1052"/>
      <c r="AJ29" s="1053"/>
      <c r="AK29" s="1009">
        <v>460</v>
      </c>
      <c r="AL29" s="1000"/>
      <c r="AM29" s="1000"/>
      <c r="AN29" s="1000"/>
      <c r="AO29" s="1000"/>
      <c r="AP29" s="1000" t="s">
        <v>545</v>
      </c>
      <c r="AQ29" s="1000"/>
      <c r="AR29" s="1000"/>
      <c r="AS29" s="1000"/>
      <c r="AT29" s="1000"/>
      <c r="AU29" s="1000" t="s">
        <v>542</v>
      </c>
      <c r="AV29" s="1000"/>
      <c r="AW29" s="1000"/>
      <c r="AX29" s="1000"/>
      <c r="AY29" s="1000"/>
      <c r="AZ29" s="1068"/>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x14ac:dyDescent="0.15">
      <c r="A30" s="219">
        <v>3</v>
      </c>
      <c r="B30" s="1045" t="s">
        <v>383</v>
      </c>
      <c r="C30" s="1046"/>
      <c r="D30" s="1046"/>
      <c r="E30" s="1046"/>
      <c r="F30" s="1046"/>
      <c r="G30" s="1046"/>
      <c r="H30" s="1046"/>
      <c r="I30" s="1046"/>
      <c r="J30" s="1046"/>
      <c r="K30" s="1046"/>
      <c r="L30" s="1046"/>
      <c r="M30" s="1046"/>
      <c r="N30" s="1046"/>
      <c r="O30" s="1046"/>
      <c r="P30" s="1047"/>
      <c r="Q30" s="1069">
        <v>569</v>
      </c>
      <c r="R30" s="1070"/>
      <c r="S30" s="1070"/>
      <c r="T30" s="1070"/>
      <c r="U30" s="1070"/>
      <c r="V30" s="1070">
        <v>569</v>
      </c>
      <c r="W30" s="1070"/>
      <c r="X30" s="1070"/>
      <c r="Y30" s="1070"/>
      <c r="Z30" s="1070"/>
      <c r="AA30" s="1070">
        <v>0</v>
      </c>
      <c r="AB30" s="1070"/>
      <c r="AC30" s="1070"/>
      <c r="AD30" s="1070"/>
      <c r="AE30" s="1071"/>
      <c r="AF30" s="1051">
        <v>0</v>
      </c>
      <c r="AG30" s="1052"/>
      <c r="AH30" s="1052"/>
      <c r="AI30" s="1052"/>
      <c r="AJ30" s="1053"/>
      <c r="AK30" s="1009">
        <v>91</v>
      </c>
      <c r="AL30" s="1000"/>
      <c r="AM30" s="1000"/>
      <c r="AN30" s="1000"/>
      <c r="AO30" s="1000"/>
      <c r="AP30" s="1000" t="s">
        <v>545</v>
      </c>
      <c r="AQ30" s="1000"/>
      <c r="AR30" s="1000"/>
      <c r="AS30" s="1000"/>
      <c r="AT30" s="1000"/>
      <c r="AU30" s="1000" t="s">
        <v>542</v>
      </c>
      <c r="AV30" s="1000"/>
      <c r="AW30" s="1000"/>
      <c r="AX30" s="1000"/>
      <c r="AY30" s="1000"/>
      <c r="AZ30" s="1068"/>
      <c r="BA30" s="1068"/>
      <c r="BB30" s="1068"/>
      <c r="BC30" s="1068"/>
      <c r="BD30" s="1068"/>
      <c r="BE30" s="1063"/>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x14ac:dyDescent="0.15">
      <c r="A31" s="219">
        <v>4</v>
      </c>
      <c r="B31" s="1045" t="s">
        <v>384</v>
      </c>
      <c r="C31" s="1046"/>
      <c r="D31" s="1046"/>
      <c r="E31" s="1046"/>
      <c r="F31" s="1046"/>
      <c r="G31" s="1046"/>
      <c r="H31" s="1046"/>
      <c r="I31" s="1046"/>
      <c r="J31" s="1046"/>
      <c r="K31" s="1046"/>
      <c r="L31" s="1046"/>
      <c r="M31" s="1046"/>
      <c r="N31" s="1046"/>
      <c r="O31" s="1046"/>
      <c r="P31" s="1047"/>
      <c r="Q31" s="1069">
        <v>693</v>
      </c>
      <c r="R31" s="1070"/>
      <c r="S31" s="1070"/>
      <c r="T31" s="1070"/>
      <c r="U31" s="1070"/>
      <c r="V31" s="1070">
        <v>593</v>
      </c>
      <c r="W31" s="1070"/>
      <c r="X31" s="1070"/>
      <c r="Y31" s="1070"/>
      <c r="Z31" s="1070"/>
      <c r="AA31" s="1070">
        <v>99</v>
      </c>
      <c r="AB31" s="1070"/>
      <c r="AC31" s="1070"/>
      <c r="AD31" s="1070"/>
      <c r="AE31" s="1071"/>
      <c r="AF31" s="1051">
        <v>688</v>
      </c>
      <c r="AG31" s="1052"/>
      <c r="AH31" s="1052"/>
      <c r="AI31" s="1052"/>
      <c r="AJ31" s="1053"/>
      <c r="AK31" s="1009" t="s">
        <v>544</v>
      </c>
      <c r="AL31" s="1000"/>
      <c r="AM31" s="1000"/>
      <c r="AN31" s="1000"/>
      <c r="AO31" s="1000"/>
      <c r="AP31" s="1000">
        <v>230</v>
      </c>
      <c r="AQ31" s="1000"/>
      <c r="AR31" s="1000"/>
      <c r="AS31" s="1000"/>
      <c r="AT31" s="1000"/>
      <c r="AU31" s="1000" t="s">
        <v>542</v>
      </c>
      <c r="AV31" s="1000"/>
      <c r="AW31" s="1000"/>
      <c r="AX31" s="1000"/>
      <c r="AY31" s="1000"/>
      <c r="AZ31" s="1068" t="s">
        <v>535</v>
      </c>
      <c r="BA31" s="1068"/>
      <c r="BB31" s="1068"/>
      <c r="BC31" s="1068"/>
      <c r="BD31" s="1068"/>
      <c r="BE31" s="1063" t="s">
        <v>385</v>
      </c>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x14ac:dyDescent="0.15">
      <c r="A32" s="219">
        <v>5</v>
      </c>
      <c r="B32" s="1045" t="s">
        <v>386</v>
      </c>
      <c r="C32" s="1046"/>
      <c r="D32" s="1046"/>
      <c r="E32" s="1046"/>
      <c r="F32" s="1046"/>
      <c r="G32" s="1046"/>
      <c r="H32" s="1046"/>
      <c r="I32" s="1046"/>
      <c r="J32" s="1046"/>
      <c r="K32" s="1046"/>
      <c r="L32" s="1046"/>
      <c r="M32" s="1046"/>
      <c r="N32" s="1046"/>
      <c r="O32" s="1046"/>
      <c r="P32" s="1047"/>
      <c r="Q32" s="1069">
        <v>1428</v>
      </c>
      <c r="R32" s="1070"/>
      <c r="S32" s="1070"/>
      <c r="T32" s="1070"/>
      <c r="U32" s="1070"/>
      <c r="V32" s="1070">
        <v>1418</v>
      </c>
      <c r="W32" s="1070"/>
      <c r="X32" s="1070"/>
      <c r="Y32" s="1070"/>
      <c r="Z32" s="1070"/>
      <c r="AA32" s="1070">
        <v>10</v>
      </c>
      <c r="AB32" s="1070"/>
      <c r="AC32" s="1070"/>
      <c r="AD32" s="1070"/>
      <c r="AE32" s="1071"/>
      <c r="AF32" s="1051">
        <v>10</v>
      </c>
      <c r="AG32" s="1052"/>
      <c r="AH32" s="1052"/>
      <c r="AI32" s="1052"/>
      <c r="AJ32" s="1053"/>
      <c r="AK32" s="1009">
        <v>627</v>
      </c>
      <c r="AL32" s="1000"/>
      <c r="AM32" s="1000"/>
      <c r="AN32" s="1000"/>
      <c r="AO32" s="1000"/>
      <c r="AP32" s="1000">
        <v>7213</v>
      </c>
      <c r="AQ32" s="1000"/>
      <c r="AR32" s="1000"/>
      <c r="AS32" s="1000"/>
      <c r="AT32" s="1000"/>
      <c r="AU32" s="1000">
        <v>6276</v>
      </c>
      <c r="AV32" s="1000"/>
      <c r="AW32" s="1000"/>
      <c r="AX32" s="1000"/>
      <c r="AY32" s="1000"/>
      <c r="AZ32" s="1068" t="s">
        <v>535</v>
      </c>
      <c r="BA32" s="1068"/>
      <c r="BB32" s="1068"/>
      <c r="BC32" s="1068"/>
      <c r="BD32" s="1068"/>
      <c r="BE32" s="1063" t="s">
        <v>387</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x14ac:dyDescent="0.15">
      <c r="A33" s="219">
        <v>6</v>
      </c>
      <c r="B33" s="1045"/>
      <c r="C33" s="1046"/>
      <c r="D33" s="1046"/>
      <c r="E33" s="1046"/>
      <c r="F33" s="1046"/>
      <c r="G33" s="1046"/>
      <c r="H33" s="1046"/>
      <c r="I33" s="1046"/>
      <c r="J33" s="1046"/>
      <c r="K33" s="1046"/>
      <c r="L33" s="1046"/>
      <c r="M33" s="1046"/>
      <c r="N33" s="1046"/>
      <c r="O33" s="1046"/>
      <c r="P33" s="1047"/>
      <c r="Q33" s="1069"/>
      <c r="R33" s="1070"/>
      <c r="S33" s="1070"/>
      <c r="T33" s="1070"/>
      <c r="U33" s="1070"/>
      <c r="V33" s="1070"/>
      <c r="W33" s="1070"/>
      <c r="X33" s="1070"/>
      <c r="Y33" s="1070"/>
      <c r="Z33" s="1070"/>
      <c r="AA33" s="1070"/>
      <c r="AB33" s="1070"/>
      <c r="AC33" s="1070"/>
      <c r="AD33" s="1070"/>
      <c r="AE33" s="1071"/>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63"/>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x14ac:dyDescent="0.15">
      <c r="A34" s="219">
        <v>7</v>
      </c>
      <c r="B34" s="1045"/>
      <c r="C34" s="1046"/>
      <c r="D34" s="1046"/>
      <c r="E34" s="1046"/>
      <c r="F34" s="1046"/>
      <c r="G34" s="1046"/>
      <c r="H34" s="1046"/>
      <c r="I34" s="1046"/>
      <c r="J34" s="1046"/>
      <c r="K34" s="1046"/>
      <c r="L34" s="1046"/>
      <c r="M34" s="1046"/>
      <c r="N34" s="1046"/>
      <c r="O34" s="1046"/>
      <c r="P34" s="1047"/>
      <c r="Q34" s="1069"/>
      <c r="R34" s="1070"/>
      <c r="S34" s="1070"/>
      <c r="T34" s="1070"/>
      <c r="U34" s="1070"/>
      <c r="V34" s="1070"/>
      <c r="W34" s="1070"/>
      <c r="X34" s="1070"/>
      <c r="Y34" s="1070"/>
      <c r="Z34" s="1070"/>
      <c r="AA34" s="1070"/>
      <c r="AB34" s="1070"/>
      <c r="AC34" s="1070"/>
      <c r="AD34" s="1070"/>
      <c r="AE34" s="1071"/>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63"/>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x14ac:dyDescent="0.15">
      <c r="A35" s="219">
        <v>8</v>
      </c>
      <c r="B35" s="1045"/>
      <c r="C35" s="1046"/>
      <c r="D35" s="1046"/>
      <c r="E35" s="1046"/>
      <c r="F35" s="1046"/>
      <c r="G35" s="1046"/>
      <c r="H35" s="1046"/>
      <c r="I35" s="1046"/>
      <c r="J35" s="1046"/>
      <c r="K35" s="1046"/>
      <c r="L35" s="1046"/>
      <c r="M35" s="1046"/>
      <c r="N35" s="1046"/>
      <c r="O35" s="1046"/>
      <c r="P35" s="1047"/>
      <c r="Q35" s="1069"/>
      <c r="R35" s="1070"/>
      <c r="S35" s="1070"/>
      <c r="T35" s="1070"/>
      <c r="U35" s="1070"/>
      <c r="V35" s="1070"/>
      <c r="W35" s="1070"/>
      <c r="X35" s="1070"/>
      <c r="Y35" s="1070"/>
      <c r="Z35" s="1070"/>
      <c r="AA35" s="1070"/>
      <c r="AB35" s="1070"/>
      <c r="AC35" s="1070"/>
      <c r="AD35" s="1070"/>
      <c r="AE35" s="1071"/>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63"/>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x14ac:dyDescent="0.15">
      <c r="A36" s="219">
        <v>9</v>
      </c>
      <c r="B36" s="1045"/>
      <c r="C36" s="1046"/>
      <c r="D36" s="1046"/>
      <c r="E36" s="1046"/>
      <c r="F36" s="1046"/>
      <c r="G36" s="1046"/>
      <c r="H36" s="1046"/>
      <c r="I36" s="1046"/>
      <c r="J36" s="1046"/>
      <c r="K36" s="1046"/>
      <c r="L36" s="1046"/>
      <c r="M36" s="1046"/>
      <c r="N36" s="1046"/>
      <c r="O36" s="1046"/>
      <c r="P36" s="1047"/>
      <c r="Q36" s="1069"/>
      <c r="R36" s="1070"/>
      <c r="S36" s="1070"/>
      <c r="T36" s="1070"/>
      <c r="U36" s="1070"/>
      <c r="V36" s="1070"/>
      <c r="W36" s="1070"/>
      <c r="X36" s="1070"/>
      <c r="Y36" s="1070"/>
      <c r="Z36" s="1070"/>
      <c r="AA36" s="1070"/>
      <c r="AB36" s="1070"/>
      <c r="AC36" s="1070"/>
      <c r="AD36" s="1070"/>
      <c r="AE36" s="1071"/>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63"/>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x14ac:dyDescent="0.15">
      <c r="A37" s="219">
        <v>10</v>
      </c>
      <c r="B37" s="1045"/>
      <c r="C37" s="1046"/>
      <c r="D37" s="1046"/>
      <c r="E37" s="1046"/>
      <c r="F37" s="1046"/>
      <c r="G37" s="1046"/>
      <c r="H37" s="1046"/>
      <c r="I37" s="1046"/>
      <c r="J37" s="1046"/>
      <c r="K37" s="1046"/>
      <c r="L37" s="1046"/>
      <c r="M37" s="1046"/>
      <c r="N37" s="1046"/>
      <c r="O37" s="1046"/>
      <c r="P37" s="1047"/>
      <c r="Q37" s="1069"/>
      <c r="R37" s="1070"/>
      <c r="S37" s="1070"/>
      <c r="T37" s="1070"/>
      <c r="U37" s="1070"/>
      <c r="V37" s="1070"/>
      <c r="W37" s="1070"/>
      <c r="X37" s="1070"/>
      <c r="Y37" s="1070"/>
      <c r="Z37" s="1070"/>
      <c r="AA37" s="1070"/>
      <c r="AB37" s="1070"/>
      <c r="AC37" s="1070"/>
      <c r="AD37" s="1070"/>
      <c r="AE37" s="1071"/>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63"/>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x14ac:dyDescent="0.15">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x14ac:dyDescent="0.15">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x14ac:dyDescent="0.15">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x14ac:dyDescent="0.15">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x14ac:dyDescent="0.15">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x14ac:dyDescent="0.15">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x14ac:dyDescent="0.15">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x14ac:dyDescent="0.15">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x14ac:dyDescent="0.15">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x14ac:dyDescent="0.15">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x14ac:dyDescent="0.15">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x14ac:dyDescent="0.15">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x14ac:dyDescent="0.15">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x14ac:dyDescent="0.15">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x14ac:dyDescent="0.15">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x14ac:dyDescent="0.15">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x14ac:dyDescent="0.15">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x14ac:dyDescent="0.15">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x14ac:dyDescent="0.15">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x14ac:dyDescent="0.15">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x14ac:dyDescent="0.15">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x14ac:dyDescent="0.15">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x14ac:dyDescent="0.15">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x14ac:dyDescent="0.2">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x14ac:dyDescent="0.15">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388</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1196</v>
      </c>
      <c r="AG63" s="988"/>
      <c r="AH63" s="988"/>
      <c r="AI63" s="988"/>
      <c r="AJ63" s="1061"/>
      <c r="AK63" s="1062"/>
      <c r="AL63" s="992"/>
      <c r="AM63" s="992"/>
      <c r="AN63" s="992"/>
      <c r="AO63" s="992"/>
      <c r="AP63" s="988">
        <v>7443</v>
      </c>
      <c r="AQ63" s="988"/>
      <c r="AR63" s="988"/>
      <c r="AS63" s="988"/>
      <c r="AT63" s="988"/>
      <c r="AU63" s="988">
        <v>6276</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392</v>
      </c>
      <c r="AV66" s="1028"/>
      <c r="AW66" s="1028"/>
      <c r="AX66" s="1028"/>
      <c r="AY66" s="1029"/>
      <c r="AZ66" s="1027" t="s">
        <v>356</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132" t="s">
        <v>536</v>
      </c>
      <c r="C68" s="1133"/>
      <c r="D68" s="1133"/>
      <c r="E68" s="1133"/>
      <c r="F68" s="1133"/>
      <c r="G68" s="1133"/>
      <c r="H68" s="1133"/>
      <c r="I68" s="1133"/>
      <c r="J68" s="1133"/>
      <c r="K68" s="1133"/>
      <c r="L68" s="1133"/>
      <c r="M68" s="1133"/>
      <c r="N68" s="1133"/>
      <c r="O68" s="1133"/>
      <c r="P68" s="1134"/>
      <c r="Q68" s="1017">
        <v>1927</v>
      </c>
      <c r="R68" s="1011"/>
      <c r="S68" s="1011"/>
      <c r="T68" s="1011"/>
      <c r="U68" s="1011"/>
      <c r="V68" s="1011">
        <v>1726</v>
      </c>
      <c r="W68" s="1011"/>
      <c r="X68" s="1011"/>
      <c r="Y68" s="1011"/>
      <c r="Z68" s="1011"/>
      <c r="AA68" s="1011">
        <v>201</v>
      </c>
      <c r="AB68" s="1011"/>
      <c r="AC68" s="1011"/>
      <c r="AD68" s="1011"/>
      <c r="AE68" s="1011"/>
      <c r="AF68" s="1011">
        <v>201</v>
      </c>
      <c r="AG68" s="1011"/>
      <c r="AH68" s="1011"/>
      <c r="AI68" s="1011"/>
      <c r="AJ68" s="1011"/>
      <c r="AK68" s="1011" t="s">
        <v>543</v>
      </c>
      <c r="AL68" s="1011"/>
      <c r="AM68" s="1011"/>
      <c r="AN68" s="1011"/>
      <c r="AO68" s="1011"/>
      <c r="AP68" s="1011">
        <v>6964</v>
      </c>
      <c r="AQ68" s="1011"/>
      <c r="AR68" s="1011"/>
      <c r="AS68" s="1011"/>
      <c r="AT68" s="1011"/>
      <c r="AU68" s="1011">
        <v>2022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73</v>
      </c>
      <c r="R69" s="1000"/>
      <c r="S69" s="1000"/>
      <c r="T69" s="1000"/>
      <c r="U69" s="1000"/>
      <c r="V69" s="1000">
        <v>69</v>
      </c>
      <c r="W69" s="1000"/>
      <c r="X69" s="1000"/>
      <c r="Y69" s="1000"/>
      <c r="Z69" s="1000"/>
      <c r="AA69" s="1000">
        <v>4</v>
      </c>
      <c r="AB69" s="1000"/>
      <c r="AC69" s="1000"/>
      <c r="AD69" s="1000"/>
      <c r="AE69" s="1000"/>
      <c r="AF69" s="1000">
        <v>4</v>
      </c>
      <c r="AG69" s="1000"/>
      <c r="AH69" s="1000"/>
      <c r="AI69" s="1000"/>
      <c r="AJ69" s="1000"/>
      <c r="AK69" s="1000">
        <v>7</v>
      </c>
      <c r="AL69" s="1000"/>
      <c r="AM69" s="1000"/>
      <c r="AN69" s="1000"/>
      <c r="AO69" s="1000"/>
      <c r="AP69" s="1000" t="s">
        <v>535</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9154</v>
      </c>
      <c r="R70" s="1000"/>
      <c r="S70" s="1000"/>
      <c r="T70" s="1000"/>
      <c r="U70" s="1000"/>
      <c r="V70" s="1000">
        <v>9003</v>
      </c>
      <c r="W70" s="1000"/>
      <c r="X70" s="1000"/>
      <c r="Y70" s="1000"/>
      <c r="Z70" s="1000"/>
      <c r="AA70" s="1000">
        <v>152</v>
      </c>
      <c r="AB70" s="1000"/>
      <c r="AC70" s="1000"/>
      <c r="AD70" s="1000"/>
      <c r="AE70" s="1000"/>
      <c r="AF70" s="1000">
        <v>152</v>
      </c>
      <c r="AG70" s="1000"/>
      <c r="AH70" s="1000"/>
      <c r="AI70" s="1000"/>
      <c r="AJ70" s="1000"/>
      <c r="AK70" s="1000">
        <v>1080</v>
      </c>
      <c r="AL70" s="1000"/>
      <c r="AM70" s="1000"/>
      <c r="AN70" s="1000"/>
      <c r="AO70" s="1000"/>
      <c r="AP70" s="1000" t="s">
        <v>535</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1549</v>
      </c>
      <c r="R71" s="1000"/>
      <c r="S71" s="1000"/>
      <c r="T71" s="1000"/>
      <c r="U71" s="1000"/>
      <c r="V71" s="1000">
        <v>1445</v>
      </c>
      <c r="W71" s="1000"/>
      <c r="X71" s="1000"/>
      <c r="Y71" s="1000"/>
      <c r="Z71" s="1000"/>
      <c r="AA71" s="1000">
        <v>104</v>
      </c>
      <c r="AB71" s="1000"/>
      <c r="AC71" s="1000"/>
      <c r="AD71" s="1000"/>
      <c r="AE71" s="1000"/>
      <c r="AF71" s="1000">
        <v>104</v>
      </c>
      <c r="AG71" s="1000"/>
      <c r="AH71" s="1000"/>
      <c r="AI71" s="1000"/>
      <c r="AJ71" s="1000"/>
      <c r="AK71" s="1000" t="s">
        <v>535</v>
      </c>
      <c r="AL71" s="1000"/>
      <c r="AM71" s="1000"/>
      <c r="AN71" s="1000"/>
      <c r="AO71" s="1000"/>
      <c r="AP71" s="1000" t="s">
        <v>535</v>
      </c>
      <c r="AQ71" s="1000"/>
      <c r="AR71" s="1000"/>
      <c r="AS71" s="1000"/>
      <c r="AT71" s="1000"/>
      <c r="AU71" s="1000" t="s">
        <v>535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795514</v>
      </c>
      <c r="R72" s="1000"/>
      <c r="S72" s="1000"/>
      <c r="T72" s="1000"/>
      <c r="U72" s="1000"/>
      <c r="V72" s="1000">
        <v>763822</v>
      </c>
      <c r="W72" s="1000"/>
      <c r="X72" s="1000"/>
      <c r="Y72" s="1000"/>
      <c r="Z72" s="1000"/>
      <c r="AA72" s="1000">
        <v>31692</v>
      </c>
      <c r="AB72" s="1000"/>
      <c r="AC72" s="1000"/>
      <c r="AD72" s="1000"/>
      <c r="AE72" s="1000"/>
      <c r="AF72" s="1000">
        <v>31692</v>
      </c>
      <c r="AG72" s="1000"/>
      <c r="AH72" s="1000"/>
      <c r="AI72" s="1000"/>
      <c r="AJ72" s="1000"/>
      <c r="AK72" s="1000">
        <v>1</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691</v>
      </c>
      <c r="R73" s="1000"/>
      <c r="S73" s="1000"/>
      <c r="T73" s="1000"/>
      <c r="U73" s="1000"/>
      <c r="V73" s="1000">
        <v>664</v>
      </c>
      <c r="W73" s="1000"/>
      <c r="X73" s="1000"/>
      <c r="Y73" s="1000"/>
      <c r="Z73" s="1000"/>
      <c r="AA73" s="1000">
        <v>28</v>
      </c>
      <c r="AB73" s="1000"/>
      <c r="AC73" s="1000"/>
      <c r="AD73" s="1000"/>
      <c r="AE73" s="1000"/>
      <c r="AF73" s="1000">
        <v>28</v>
      </c>
      <c r="AG73" s="1000"/>
      <c r="AH73" s="1000"/>
      <c r="AI73" s="1000"/>
      <c r="AJ73" s="1000"/>
      <c r="AK73" s="1000">
        <v>90</v>
      </c>
      <c r="AL73" s="1000"/>
      <c r="AM73" s="1000"/>
      <c r="AN73" s="1000"/>
      <c r="AO73" s="1000"/>
      <c r="AP73" s="1000" t="s">
        <v>535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32181</v>
      </c>
      <c r="AG88" s="988"/>
      <c r="AH88" s="988"/>
      <c r="AI88" s="988"/>
      <c r="AJ88" s="988"/>
      <c r="AK88" s="992"/>
      <c r="AL88" s="992"/>
      <c r="AM88" s="992"/>
      <c r="AN88" s="992"/>
      <c r="AO88" s="992"/>
      <c r="AP88" s="988">
        <v>6964</v>
      </c>
      <c r="AQ88" s="988"/>
      <c r="AR88" s="988"/>
      <c r="AS88" s="988"/>
      <c r="AT88" s="988"/>
      <c r="AU88" s="988">
        <v>2022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1291252</v>
      </c>
      <c r="AB110" s="916"/>
      <c r="AC110" s="916"/>
      <c r="AD110" s="916"/>
      <c r="AE110" s="917"/>
      <c r="AF110" s="918">
        <v>1071769</v>
      </c>
      <c r="AG110" s="916"/>
      <c r="AH110" s="916"/>
      <c r="AI110" s="916"/>
      <c r="AJ110" s="917"/>
      <c r="AK110" s="918">
        <v>1069146</v>
      </c>
      <c r="AL110" s="916"/>
      <c r="AM110" s="916"/>
      <c r="AN110" s="916"/>
      <c r="AO110" s="917"/>
      <c r="AP110" s="919">
        <v>13.3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11195774</v>
      </c>
      <c r="BR110" s="863"/>
      <c r="BS110" s="863"/>
      <c r="BT110" s="863"/>
      <c r="BU110" s="863"/>
      <c r="BV110" s="863">
        <v>11410568</v>
      </c>
      <c r="BW110" s="863"/>
      <c r="BX110" s="863"/>
      <c r="BY110" s="863"/>
      <c r="BZ110" s="863"/>
      <c r="CA110" s="863">
        <v>12069382</v>
      </c>
      <c r="CB110" s="863"/>
      <c r="CC110" s="863"/>
      <c r="CD110" s="863"/>
      <c r="CE110" s="863"/>
      <c r="CF110" s="887">
        <v>150.19999999999999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410</v>
      </c>
      <c r="AB111" s="944"/>
      <c r="AC111" s="944"/>
      <c r="AD111" s="944"/>
      <c r="AE111" s="945"/>
      <c r="AF111" s="946" t="s">
        <v>410</v>
      </c>
      <c r="AG111" s="944"/>
      <c r="AH111" s="944"/>
      <c r="AI111" s="944"/>
      <c r="AJ111" s="945"/>
      <c r="AK111" s="946" t="s">
        <v>410</v>
      </c>
      <c r="AL111" s="944"/>
      <c r="AM111" s="944"/>
      <c r="AN111" s="944"/>
      <c r="AO111" s="945"/>
      <c r="AP111" s="947" t="s">
        <v>410</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6392697</v>
      </c>
      <c r="BR112" s="835"/>
      <c r="BS112" s="835"/>
      <c r="BT112" s="835"/>
      <c r="BU112" s="835"/>
      <c r="BV112" s="835">
        <v>6391327</v>
      </c>
      <c r="BW112" s="835"/>
      <c r="BX112" s="835"/>
      <c r="BY112" s="835"/>
      <c r="BZ112" s="835"/>
      <c r="CA112" s="835">
        <v>6275579</v>
      </c>
      <c r="CB112" s="835"/>
      <c r="CC112" s="835"/>
      <c r="CD112" s="835"/>
      <c r="CE112" s="835"/>
      <c r="CF112" s="896">
        <v>78.099999999999994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488829</v>
      </c>
      <c r="AB113" s="944"/>
      <c r="AC113" s="944"/>
      <c r="AD113" s="944"/>
      <c r="AE113" s="945"/>
      <c r="AF113" s="946">
        <v>512790</v>
      </c>
      <c r="AG113" s="944"/>
      <c r="AH113" s="944"/>
      <c r="AI113" s="944"/>
      <c r="AJ113" s="945"/>
      <c r="AK113" s="946">
        <v>505957</v>
      </c>
      <c r="AL113" s="944"/>
      <c r="AM113" s="944"/>
      <c r="AN113" s="944"/>
      <c r="AO113" s="945"/>
      <c r="AP113" s="947">
        <v>6.3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2026238</v>
      </c>
      <c r="BR113" s="835"/>
      <c r="BS113" s="835"/>
      <c r="BT113" s="835"/>
      <c r="BU113" s="835"/>
      <c r="BV113" s="835">
        <v>2015214</v>
      </c>
      <c r="BW113" s="835"/>
      <c r="BX113" s="835"/>
      <c r="BY113" s="835"/>
      <c r="BZ113" s="835"/>
      <c r="CA113" s="835">
        <v>2022473</v>
      </c>
      <c r="CB113" s="835"/>
      <c r="CC113" s="835"/>
      <c r="CD113" s="835"/>
      <c r="CE113" s="835"/>
      <c r="CF113" s="896">
        <v>25.2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18989</v>
      </c>
      <c r="AB114" s="798"/>
      <c r="AC114" s="798"/>
      <c r="AD114" s="798"/>
      <c r="AE114" s="799"/>
      <c r="AF114" s="800">
        <v>22636</v>
      </c>
      <c r="AG114" s="798"/>
      <c r="AH114" s="798"/>
      <c r="AI114" s="798"/>
      <c r="AJ114" s="799"/>
      <c r="AK114" s="800">
        <v>34336</v>
      </c>
      <c r="AL114" s="798"/>
      <c r="AM114" s="798"/>
      <c r="AN114" s="798"/>
      <c r="AO114" s="799"/>
      <c r="AP114" s="845">
        <v>0.4</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3368976</v>
      </c>
      <c r="BR114" s="835"/>
      <c r="BS114" s="835"/>
      <c r="BT114" s="835"/>
      <c r="BU114" s="835"/>
      <c r="BV114" s="835">
        <v>3401865</v>
      </c>
      <c r="BW114" s="835"/>
      <c r="BX114" s="835"/>
      <c r="BY114" s="835"/>
      <c r="BZ114" s="835"/>
      <c r="CA114" s="835">
        <v>3352374</v>
      </c>
      <c r="CB114" s="835"/>
      <c r="CC114" s="835"/>
      <c r="CD114" s="835"/>
      <c r="CE114" s="835"/>
      <c r="CF114" s="896">
        <v>41.7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1799070</v>
      </c>
      <c r="AB117" s="930"/>
      <c r="AC117" s="930"/>
      <c r="AD117" s="930"/>
      <c r="AE117" s="931"/>
      <c r="AF117" s="932">
        <v>1607195</v>
      </c>
      <c r="AG117" s="930"/>
      <c r="AH117" s="930"/>
      <c r="AI117" s="930"/>
      <c r="AJ117" s="931"/>
      <c r="AK117" s="932">
        <v>1609439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22983685</v>
      </c>
      <c r="BR119" s="866"/>
      <c r="BS119" s="866"/>
      <c r="BT119" s="866"/>
      <c r="BU119" s="866"/>
      <c r="BV119" s="866">
        <v>23218974</v>
      </c>
      <c r="BW119" s="866"/>
      <c r="BX119" s="866"/>
      <c r="BY119" s="866"/>
      <c r="BZ119" s="866"/>
      <c r="CA119" s="866">
        <v>23719808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2763060</v>
      </c>
      <c r="BR120" s="863"/>
      <c r="BS120" s="863"/>
      <c r="BT120" s="863"/>
      <c r="BU120" s="863"/>
      <c r="BV120" s="863">
        <v>2649774</v>
      </c>
      <c r="BW120" s="863"/>
      <c r="BX120" s="863"/>
      <c r="BY120" s="863"/>
      <c r="BZ120" s="863"/>
      <c r="CA120" s="863">
        <v>2904708</v>
      </c>
      <c r="CB120" s="863"/>
      <c r="CC120" s="863"/>
      <c r="CD120" s="863"/>
      <c r="CE120" s="863"/>
      <c r="CF120" s="887">
        <v>36.1</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6392697</v>
      </c>
      <c r="DH120" s="863"/>
      <c r="DI120" s="863"/>
      <c r="DJ120" s="863"/>
      <c r="DK120" s="863"/>
      <c r="DL120" s="863">
        <v>6391327</v>
      </c>
      <c r="DM120" s="863"/>
      <c r="DN120" s="863"/>
      <c r="DO120" s="863"/>
      <c r="DP120" s="863"/>
      <c r="DQ120" s="863">
        <v>6275579</v>
      </c>
      <c r="DR120" s="863"/>
      <c r="DS120" s="863"/>
      <c r="DT120" s="863"/>
      <c r="DU120" s="863"/>
      <c r="DV120" s="864">
        <v>78.099999999999994</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4419641</v>
      </c>
      <c r="BR121" s="835"/>
      <c r="BS121" s="835"/>
      <c r="BT121" s="835"/>
      <c r="BU121" s="835"/>
      <c r="BV121" s="835">
        <v>4257606</v>
      </c>
      <c r="BW121" s="835"/>
      <c r="BX121" s="835"/>
      <c r="BY121" s="835"/>
      <c r="BZ121" s="835"/>
      <c r="CA121" s="835">
        <v>4407687</v>
      </c>
      <c r="CB121" s="835"/>
      <c r="CC121" s="835"/>
      <c r="CD121" s="835"/>
      <c r="CE121" s="835"/>
      <c r="CF121" s="896">
        <v>54.8</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12947330</v>
      </c>
      <c r="BR122" s="866"/>
      <c r="BS122" s="866"/>
      <c r="BT122" s="866"/>
      <c r="BU122" s="866"/>
      <c r="BV122" s="866">
        <v>12993916</v>
      </c>
      <c r="BW122" s="866"/>
      <c r="BX122" s="866"/>
      <c r="BY122" s="866"/>
      <c r="BZ122" s="866"/>
      <c r="CA122" s="866">
        <v>12868508</v>
      </c>
      <c r="CB122" s="866"/>
      <c r="CC122" s="866"/>
      <c r="CD122" s="866"/>
      <c r="CE122" s="866"/>
      <c r="CF122" s="867">
        <v>160.1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20130031</v>
      </c>
      <c r="BR123" s="854"/>
      <c r="BS123" s="854"/>
      <c r="BT123" s="854"/>
      <c r="BU123" s="854"/>
      <c r="BV123" s="854">
        <v>19901296</v>
      </c>
      <c r="BW123" s="854"/>
      <c r="BX123" s="854"/>
      <c r="BY123" s="854"/>
      <c r="BZ123" s="854"/>
      <c r="CA123" s="854">
        <v>20180903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37.200000000000003</v>
      </c>
      <c r="BR124" s="852"/>
      <c r="BS124" s="852"/>
      <c r="BT124" s="852"/>
      <c r="BU124" s="852"/>
      <c r="BV124" s="852">
        <v>42</v>
      </c>
      <c r="BW124" s="852"/>
      <c r="BX124" s="852"/>
      <c r="BY124" s="852"/>
      <c r="BZ124" s="852"/>
      <c r="CA124" s="852">
        <v>44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345474</v>
      </c>
      <c r="AB128" s="819"/>
      <c r="AC128" s="819"/>
      <c r="AD128" s="819"/>
      <c r="AE128" s="820"/>
      <c r="AF128" s="821">
        <v>319081</v>
      </c>
      <c r="AG128" s="819"/>
      <c r="AH128" s="819"/>
      <c r="AI128" s="819"/>
      <c r="AJ128" s="820"/>
      <c r="AK128" s="821">
        <v>388450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13.52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8738352</v>
      </c>
      <c r="AB129" s="798"/>
      <c r="AC129" s="798"/>
      <c r="AD129" s="798"/>
      <c r="AE129" s="799"/>
      <c r="AF129" s="800">
        <v>8858661</v>
      </c>
      <c r="AG129" s="798"/>
      <c r="AH129" s="798"/>
      <c r="AI129" s="798"/>
      <c r="AJ129" s="799"/>
      <c r="AK129" s="800">
        <v>9009297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18.52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1078842</v>
      </c>
      <c r="AB130" s="798"/>
      <c r="AC130" s="798"/>
      <c r="AD130" s="798"/>
      <c r="AE130" s="799"/>
      <c r="AF130" s="800">
        <v>962370</v>
      </c>
      <c r="AG130" s="798"/>
      <c r="AH130" s="798"/>
      <c r="AI130" s="798"/>
      <c r="AJ130" s="799"/>
      <c r="AK130" s="800">
        <v>972849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7659510</v>
      </c>
      <c r="AB131" s="781"/>
      <c r="AC131" s="781"/>
      <c r="AD131" s="781"/>
      <c r="AE131" s="782"/>
      <c r="AF131" s="783">
        <v>7896291</v>
      </c>
      <c r="AG131" s="781"/>
      <c r="AH131" s="781"/>
      <c r="AI131" s="781"/>
      <c r="AJ131" s="782"/>
      <c r="AK131" s="783">
        <v>8036448</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44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4.8926628470000004</v>
      </c>
      <c r="AB132" s="761"/>
      <c r="AC132" s="761"/>
      <c r="AD132" s="761"/>
      <c r="AE132" s="762"/>
      <c r="AF132" s="763">
        <v>4.1252785640000003</v>
      </c>
      <c r="AG132" s="761"/>
      <c r="AH132" s="761"/>
      <c r="AI132" s="761"/>
      <c r="AJ132" s="762"/>
      <c r="AK132" s="763">
        <v>3.0876825179999998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5.5</v>
      </c>
      <c r="AB133" s="740"/>
      <c r="AC133" s="740"/>
      <c r="AD133" s="740"/>
      <c r="AE133" s="741"/>
      <c r="AF133" s="739">
        <v>4.8</v>
      </c>
      <c r="AG133" s="740"/>
      <c r="AH133" s="740"/>
      <c r="AI133" s="740"/>
      <c r="AJ133" s="741"/>
      <c r="AK133" s="739">
        <v>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2599879</v>
      </c>
      <c r="L9" s="266">
        <v>54222</v>
      </c>
      <c r="M9" s="267">
        <v>68135</v>
      </c>
      <c r="N9" s="268">
        <v>-20.399999999999999</v>
      </c>
    </row>
    <row r="10" spans="1:16" x14ac:dyDescent="0.15">
      <c r="A10" s="250"/>
      <c r="B10" s="246"/>
      <c r="C10" s="246"/>
      <c r="D10" s="246"/>
      <c r="E10" s="246"/>
      <c r="F10" s="246"/>
      <c r="G10" s="1166" t="s">
        <v>476</v>
      </c>
      <c r="H10" s="1167"/>
      <c r="I10" s="1167"/>
      <c r="J10" s="1168"/>
      <c r="K10" s="269">
        <v>237255</v>
      </c>
      <c r="L10" s="270">
        <v>4948</v>
      </c>
      <c r="M10" s="271">
        <v>7843</v>
      </c>
      <c r="N10" s="272">
        <v>-36.9</v>
      </c>
    </row>
    <row r="11" spans="1:16" ht="13.5" customHeight="1" x14ac:dyDescent="0.15">
      <c r="A11" s="250"/>
      <c r="B11" s="246"/>
      <c r="C11" s="246"/>
      <c r="D11" s="246"/>
      <c r="E11" s="246"/>
      <c r="F11" s="246"/>
      <c r="G11" s="1166" t="s">
        <v>477</v>
      </c>
      <c r="H11" s="1167"/>
      <c r="I11" s="1167"/>
      <c r="J11" s="1168"/>
      <c r="K11" s="269">
        <v>78515</v>
      </c>
      <c r="L11" s="270">
        <v>1637</v>
      </c>
      <c r="M11" s="271">
        <v>8431</v>
      </c>
      <c r="N11" s="272">
        <v>-80.599999999999994</v>
      </c>
    </row>
    <row r="12" spans="1:16" ht="13.5" customHeight="1" x14ac:dyDescent="0.15">
      <c r="A12" s="250"/>
      <c r="B12" s="246"/>
      <c r="C12" s="246"/>
      <c r="D12" s="246"/>
      <c r="E12" s="246"/>
      <c r="F12" s="246"/>
      <c r="G12" s="1166" t="s">
        <v>478</v>
      </c>
      <c r="H12" s="1167"/>
      <c r="I12" s="1167"/>
      <c r="J12" s="1168"/>
      <c r="K12" s="269" t="s">
        <v>479</v>
      </c>
      <c r="L12" s="270" t="s">
        <v>479</v>
      </c>
      <c r="M12" s="271">
        <v>1146</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13</v>
      </c>
      <c r="N13" s="272" t="s">
        <v>479</v>
      </c>
    </row>
    <row r="14" spans="1:16" ht="13.5" customHeight="1" x14ac:dyDescent="0.15">
      <c r="A14" s="250"/>
      <c r="B14" s="246"/>
      <c r="C14" s="246"/>
      <c r="D14" s="246"/>
      <c r="E14" s="246"/>
      <c r="F14" s="246"/>
      <c r="G14" s="1166" t="s">
        <v>481</v>
      </c>
      <c r="H14" s="1167"/>
      <c r="I14" s="1167"/>
      <c r="J14" s="1168"/>
      <c r="K14" s="269">
        <v>92889</v>
      </c>
      <c r="L14" s="270">
        <v>1937</v>
      </c>
      <c r="M14" s="271">
        <v>2999</v>
      </c>
      <c r="N14" s="272">
        <v>-35.4</v>
      </c>
    </row>
    <row r="15" spans="1:16" ht="13.5" customHeight="1" x14ac:dyDescent="0.15">
      <c r="A15" s="250"/>
      <c r="B15" s="246"/>
      <c r="C15" s="246"/>
      <c r="D15" s="246"/>
      <c r="E15" s="246"/>
      <c r="F15" s="246"/>
      <c r="G15" s="1166" t="s">
        <v>482</v>
      </c>
      <c r="H15" s="1167"/>
      <c r="I15" s="1167"/>
      <c r="J15" s="1168"/>
      <c r="K15" s="269">
        <v>99874</v>
      </c>
      <c r="L15" s="270">
        <v>2083</v>
      </c>
      <c r="M15" s="271">
        <v>1559</v>
      </c>
      <c r="N15" s="272">
        <v>33.6</v>
      </c>
    </row>
    <row r="16" spans="1:16" x14ac:dyDescent="0.15">
      <c r="A16" s="250"/>
      <c r="B16" s="246"/>
      <c r="C16" s="246"/>
      <c r="D16" s="246"/>
      <c r="E16" s="246"/>
      <c r="F16" s="246"/>
      <c r="G16" s="1169" t="s">
        <v>483</v>
      </c>
      <c r="H16" s="1170"/>
      <c r="I16" s="1170"/>
      <c r="J16" s="1171"/>
      <c r="K16" s="270">
        <v>-197784</v>
      </c>
      <c r="L16" s="270">
        <v>-4125</v>
      </c>
      <c r="M16" s="271">
        <v>-6577</v>
      </c>
      <c r="N16" s="272">
        <v>-37.299999999999997</v>
      </c>
    </row>
    <row r="17" spans="1:16" x14ac:dyDescent="0.15">
      <c r="A17" s="250"/>
      <c r="B17" s="246"/>
      <c r="C17" s="246"/>
      <c r="D17" s="246"/>
      <c r="E17" s="246"/>
      <c r="F17" s="246"/>
      <c r="G17" s="1169" t="s">
        <v>171</v>
      </c>
      <c r="H17" s="1170"/>
      <c r="I17" s="1170"/>
      <c r="J17" s="1171"/>
      <c r="K17" s="270">
        <v>2910628</v>
      </c>
      <c r="L17" s="270">
        <v>60703</v>
      </c>
      <c r="M17" s="271">
        <v>83548</v>
      </c>
      <c r="N17" s="272">
        <v>-27.3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7.11</v>
      </c>
      <c r="L21" s="283">
        <v>8.0299999999999994</v>
      </c>
      <c r="M21" s="284">
        <v>-0.92</v>
      </c>
      <c r="N21" s="251"/>
      <c r="O21" s="285"/>
      <c r="P21" s="281"/>
    </row>
    <row r="22" spans="1:16" s="286" customFormat="1" x14ac:dyDescent="0.15">
      <c r="A22" s="281"/>
      <c r="B22" s="251"/>
      <c r="C22" s="251"/>
      <c r="D22" s="251"/>
      <c r="E22" s="251"/>
      <c r="F22" s="251"/>
      <c r="G22" s="1163" t="s">
        <v>489</v>
      </c>
      <c r="H22" s="1164"/>
      <c r="I22" s="1164"/>
      <c r="J22" s="1165"/>
      <c r="K22" s="287">
        <v>101.8</v>
      </c>
      <c r="L22" s="288">
        <v>97.6</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1069146</v>
      </c>
      <c r="L32" s="296">
        <v>22298</v>
      </c>
      <c r="M32" s="297">
        <v>50382</v>
      </c>
      <c r="N32" s="298">
        <v>-55.7</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67</v>
      </c>
      <c r="N34" s="298" t="s">
        <v>479</v>
      </c>
    </row>
    <row r="35" spans="1:16" ht="27" customHeight="1" x14ac:dyDescent="0.15">
      <c r="A35" s="250"/>
      <c r="B35" s="246"/>
      <c r="C35" s="246"/>
      <c r="D35" s="246"/>
      <c r="E35" s="246"/>
      <c r="F35" s="246"/>
      <c r="G35" s="1154" t="s">
        <v>496</v>
      </c>
      <c r="H35" s="1155"/>
      <c r="I35" s="1155"/>
      <c r="J35" s="1156"/>
      <c r="K35" s="296">
        <v>505957</v>
      </c>
      <c r="L35" s="296">
        <v>10552</v>
      </c>
      <c r="M35" s="297">
        <v>21211</v>
      </c>
      <c r="N35" s="298">
        <v>-50.3</v>
      </c>
    </row>
    <row r="36" spans="1:16" ht="27" customHeight="1" x14ac:dyDescent="0.15">
      <c r="A36" s="250"/>
      <c r="B36" s="246"/>
      <c r="C36" s="246"/>
      <c r="D36" s="246"/>
      <c r="E36" s="246"/>
      <c r="F36" s="246"/>
      <c r="G36" s="1154" t="s">
        <v>497</v>
      </c>
      <c r="H36" s="1155"/>
      <c r="I36" s="1155"/>
      <c r="J36" s="1156"/>
      <c r="K36" s="296">
        <v>34336</v>
      </c>
      <c r="L36" s="296">
        <v>716</v>
      </c>
      <c r="M36" s="297">
        <v>3327</v>
      </c>
      <c r="N36" s="298">
        <v>-78.5</v>
      </c>
    </row>
    <row r="37" spans="1:16" ht="13.5" customHeight="1" x14ac:dyDescent="0.15">
      <c r="A37" s="250"/>
      <c r="B37" s="246"/>
      <c r="C37" s="246"/>
      <c r="D37" s="246"/>
      <c r="E37" s="246"/>
      <c r="F37" s="246"/>
      <c r="G37" s="1154" t="s">
        <v>498</v>
      </c>
      <c r="H37" s="1155"/>
      <c r="I37" s="1155"/>
      <c r="J37" s="1156"/>
      <c r="K37" s="296" t="s">
        <v>479</v>
      </c>
      <c r="L37" s="296" t="s">
        <v>479</v>
      </c>
      <c r="M37" s="297">
        <v>797</v>
      </c>
      <c r="N37" s="298" t="s">
        <v>479</v>
      </c>
    </row>
    <row r="38" spans="1:16" ht="27" customHeight="1" x14ac:dyDescent="0.15">
      <c r="A38" s="250"/>
      <c r="B38" s="246"/>
      <c r="C38" s="246"/>
      <c r="D38" s="246"/>
      <c r="E38" s="246"/>
      <c r="F38" s="246"/>
      <c r="G38" s="1157" t="s">
        <v>499</v>
      </c>
      <c r="H38" s="1158"/>
      <c r="I38" s="1158"/>
      <c r="J38" s="1159"/>
      <c r="K38" s="299" t="s">
        <v>479</v>
      </c>
      <c r="L38" s="299" t="s">
        <v>479</v>
      </c>
      <c r="M38" s="300">
        <v>3</v>
      </c>
      <c r="N38" s="301" t="s">
        <v>479</v>
      </c>
      <c r="O38" s="295"/>
    </row>
    <row r="39" spans="1:16" x14ac:dyDescent="0.15">
      <c r="A39" s="250"/>
      <c r="B39" s="246"/>
      <c r="C39" s="246"/>
      <c r="D39" s="246"/>
      <c r="E39" s="246"/>
      <c r="F39" s="246"/>
      <c r="G39" s="1157" t="s">
        <v>500</v>
      </c>
      <c r="H39" s="1158"/>
      <c r="I39" s="1158"/>
      <c r="J39" s="1159"/>
      <c r="K39" s="302">
        <v>-388450</v>
      </c>
      <c r="L39" s="302">
        <v>-8101</v>
      </c>
      <c r="M39" s="303">
        <v>-4757</v>
      </c>
      <c r="N39" s="304">
        <v>70.3</v>
      </c>
      <c r="O39" s="295"/>
    </row>
    <row r="40" spans="1:16" ht="27" customHeight="1" x14ac:dyDescent="0.15">
      <c r="A40" s="250"/>
      <c r="B40" s="246"/>
      <c r="C40" s="246"/>
      <c r="D40" s="246"/>
      <c r="E40" s="246"/>
      <c r="F40" s="246"/>
      <c r="G40" s="1154" t="s">
        <v>501</v>
      </c>
      <c r="H40" s="1155"/>
      <c r="I40" s="1155"/>
      <c r="J40" s="1156"/>
      <c r="K40" s="302">
        <v>-972849</v>
      </c>
      <c r="L40" s="302">
        <v>-20289</v>
      </c>
      <c r="M40" s="303">
        <v>-48278</v>
      </c>
      <c r="N40" s="304">
        <v>-58</v>
      </c>
      <c r="O40" s="295"/>
    </row>
    <row r="41" spans="1:16" x14ac:dyDescent="0.15">
      <c r="A41" s="250"/>
      <c r="B41" s="246"/>
      <c r="C41" s="246"/>
      <c r="D41" s="246"/>
      <c r="E41" s="246"/>
      <c r="F41" s="246"/>
      <c r="G41" s="1160" t="s">
        <v>282</v>
      </c>
      <c r="H41" s="1161"/>
      <c r="I41" s="1161"/>
      <c r="J41" s="1162"/>
      <c r="K41" s="296">
        <v>248140</v>
      </c>
      <c r="L41" s="302">
        <v>5175</v>
      </c>
      <c r="M41" s="303">
        <v>22752</v>
      </c>
      <c r="N41" s="304">
        <v>-77.3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739406</v>
      </c>
      <c r="J51" s="322">
        <v>15483</v>
      </c>
      <c r="K51" s="323">
        <v>-33.4</v>
      </c>
      <c r="L51" s="324">
        <v>75709</v>
      </c>
      <c r="M51" s="325">
        <v>12.7</v>
      </c>
      <c r="N51" s="326">
        <v>-46.1</v>
      </c>
    </row>
    <row r="52" spans="1:14" x14ac:dyDescent="0.15">
      <c r="A52" s="250"/>
      <c r="B52" s="246"/>
      <c r="C52" s="246"/>
      <c r="D52" s="246"/>
      <c r="E52" s="246"/>
      <c r="F52" s="246"/>
      <c r="G52" s="327"/>
      <c r="H52" s="328" t="s">
        <v>512</v>
      </c>
      <c r="I52" s="329">
        <v>597086</v>
      </c>
      <c r="J52" s="330">
        <v>12503</v>
      </c>
      <c r="K52" s="331">
        <v>-8.6</v>
      </c>
      <c r="L52" s="332">
        <v>35212</v>
      </c>
      <c r="M52" s="333">
        <v>0</v>
      </c>
      <c r="N52" s="334">
        <v>-8.6</v>
      </c>
    </row>
    <row r="53" spans="1:14" x14ac:dyDescent="0.15">
      <c r="A53" s="250"/>
      <c r="B53" s="246"/>
      <c r="C53" s="246"/>
      <c r="D53" s="246"/>
      <c r="E53" s="246"/>
      <c r="F53" s="246"/>
      <c r="G53" s="312" t="s">
        <v>513</v>
      </c>
      <c r="H53" s="313"/>
      <c r="I53" s="321">
        <v>1220007</v>
      </c>
      <c r="J53" s="322">
        <v>25623</v>
      </c>
      <c r="K53" s="323">
        <v>65.5</v>
      </c>
      <c r="L53" s="324">
        <v>90961</v>
      </c>
      <c r="M53" s="325">
        <v>20.100000000000001</v>
      </c>
      <c r="N53" s="326">
        <v>45.4</v>
      </c>
    </row>
    <row r="54" spans="1:14" x14ac:dyDescent="0.15">
      <c r="A54" s="250"/>
      <c r="B54" s="246"/>
      <c r="C54" s="246"/>
      <c r="D54" s="246"/>
      <c r="E54" s="246"/>
      <c r="F54" s="246"/>
      <c r="G54" s="327"/>
      <c r="H54" s="328" t="s">
        <v>512</v>
      </c>
      <c r="I54" s="329">
        <v>693515</v>
      </c>
      <c r="J54" s="330">
        <v>14566</v>
      </c>
      <c r="K54" s="331">
        <v>16.5</v>
      </c>
      <c r="L54" s="332">
        <v>37720</v>
      </c>
      <c r="M54" s="333">
        <v>7.1</v>
      </c>
      <c r="N54" s="334">
        <v>9.4</v>
      </c>
    </row>
    <row r="55" spans="1:14" x14ac:dyDescent="0.15">
      <c r="A55" s="250"/>
      <c r="B55" s="246"/>
      <c r="C55" s="246"/>
      <c r="D55" s="246"/>
      <c r="E55" s="246"/>
      <c r="F55" s="246"/>
      <c r="G55" s="312" t="s">
        <v>514</v>
      </c>
      <c r="H55" s="313"/>
      <c r="I55" s="321">
        <v>1662402</v>
      </c>
      <c r="J55" s="322">
        <v>34856</v>
      </c>
      <c r="K55" s="323">
        <v>36</v>
      </c>
      <c r="L55" s="324">
        <v>106614</v>
      </c>
      <c r="M55" s="325">
        <v>17.2</v>
      </c>
      <c r="N55" s="326">
        <v>18.8</v>
      </c>
    </row>
    <row r="56" spans="1:14" x14ac:dyDescent="0.15">
      <c r="A56" s="250"/>
      <c r="B56" s="246"/>
      <c r="C56" s="246"/>
      <c r="D56" s="246"/>
      <c r="E56" s="246"/>
      <c r="F56" s="246"/>
      <c r="G56" s="327"/>
      <c r="H56" s="328" t="s">
        <v>512</v>
      </c>
      <c r="I56" s="329">
        <v>895506</v>
      </c>
      <c r="J56" s="330">
        <v>18776</v>
      </c>
      <c r="K56" s="331">
        <v>28.9</v>
      </c>
      <c r="L56" s="332">
        <v>45545</v>
      </c>
      <c r="M56" s="333">
        <v>20.7</v>
      </c>
      <c r="N56" s="334">
        <v>8.1999999999999993</v>
      </c>
    </row>
    <row r="57" spans="1:14" x14ac:dyDescent="0.15">
      <c r="A57" s="250"/>
      <c r="B57" s="246"/>
      <c r="C57" s="246"/>
      <c r="D57" s="246"/>
      <c r="E57" s="246"/>
      <c r="F57" s="246"/>
      <c r="G57" s="312" t="s">
        <v>515</v>
      </c>
      <c r="H57" s="313"/>
      <c r="I57" s="321">
        <v>2149767</v>
      </c>
      <c r="J57" s="322">
        <v>45014</v>
      </c>
      <c r="K57" s="323">
        <v>29.1</v>
      </c>
      <c r="L57" s="324">
        <v>63727</v>
      </c>
      <c r="M57" s="325">
        <v>-40.200000000000003</v>
      </c>
      <c r="N57" s="326">
        <v>69.3</v>
      </c>
    </row>
    <row r="58" spans="1:14" x14ac:dyDescent="0.15">
      <c r="A58" s="250"/>
      <c r="B58" s="246"/>
      <c r="C58" s="246"/>
      <c r="D58" s="246"/>
      <c r="E58" s="246"/>
      <c r="F58" s="246"/>
      <c r="G58" s="327"/>
      <c r="H58" s="328" t="s">
        <v>512</v>
      </c>
      <c r="I58" s="329">
        <v>1253870</v>
      </c>
      <c r="J58" s="330">
        <v>26255</v>
      </c>
      <c r="K58" s="331">
        <v>39.799999999999997</v>
      </c>
      <c r="L58" s="332">
        <v>34577</v>
      </c>
      <c r="M58" s="333">
        <v>-24.1</v>
      </c>
      <c r="N58" s="334">
        <v>63.9</v>
      </c>
    </row>
    <row r="59" spans="1:14" x14ac:dyDescent="0.15">
      <c r="A59" s="250"/>
      <c r="B59" s="246"/>
      <c r="C59" s="246"/>
      <c r="D59" s="246"/>
      <c r="E59" s="246"/>
      <c r="F59" s="246"/>
      <c r="G59" s="312" t="s">
        <v>516</v>
      </c>
      <c r="H59" s="313"/>
      <c r="I59" s="321">
        <v>2433977</v>
      </c>
      <c r="J59" s="322">
        <v>50762</v>
      </c>
      <c r="K59" s="323">
        <v>12.8</v>
      </c>
      <c r="L59" s="324">
        <v>65876</v>
      </c>
      <c r="M59" s="325">
        <v>3.4</v>
      </c>
      <c r="N59" s="326">
        <v>9.4</v>
      </c>
    </row>
    <row r="60" spans="1:14" x14ac:dyDescent="0.15">
      <c r="A60" s="250"/>
      <c r="B60" s="246"/>
      <c r="C60" s="246"/>
      <c r="D60" s="246"/>
      <c r="E60" s="246"/>
      <c r="F60" s="246"/>
      <c r="G60" s="327"/>
      <c r="H60" s="328" t="s">
        <v>512</v>
      </c>
      <c r="I60" s="335">
        <v>1822468</v>
      </c>
      <c r="J60" s="330">
        <v>38008</v>
      </c>
      <c r="K60" s="331">
        <v>44.8</v>
      </c>
      <c r="L60" s="332">
        <v>36484</v>
      </c>
      <c r="M60" s="333">
        <v>5.5</v>
      </c>
      <c r="N60" s="334">
        <v>39.299999999999997</v>
      </c>
    </row>
    <row r="61" spans="1:14" x14ac:dyDescent="0.15">
      <c r="A61" s="250"/>
      <c r="B61" s="246"/>
      <c r="C61" s="246"/>
      <c r="D61" s="246"/>
      <c r="E61" s="246"/>
      <c r="F61" s="246"/>
      <c r="G61" s="312" t="s">
        <v>517</v>
      </c>
      <c r="H61" s="336"/>
      <c r="I61" s="337">
        <v>1641112</v>
      </c>
      <c r="J61" s="338">
        <v>34348</v>
      </c>
      <c r="K61" s="339">
        <v>22</v>
      </c>
      <c r="L61" s="340">
        <v>80577</v>
      </c>
      <c r="M61" s="341">
        <v>2.6</v>
      </c>
      <c r="N61" s="326">
        <v>19.399999999999999</v>
      </c>
    </row>
    <row r="62" spans="1:14" x14ac:dyDescent="0.15">
      <c r="A62" s="250"/>
      <c r="B62" s="246"/>
      <c r="C62" s="246"/>
      <c r="D62" s="246"/>
      <c r="E62" s="246"/>
      <c r="F62" s="246"/>
      <c r="G62" s="327"/>
      <c r="H62" s="328" t="s">
        <v>512</v>
      </c>
      <c r="I62" s="329">
        <v>1052489</v>
      </c>
      <c r="J62" s="330">
        <v>22022</v>
      </c>
      <c r="K62" s="331">
        <v>24.3</v>
      </c>
      <c r="L62" s="332">
        <v>37908</v>
      </c>
      <c r="M62" s="333">
        <v>1.8</v>
      </c>
      <c r="N62" s="334">
        <v>22.5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H49" sqref="H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11.81</v>
      </c>
      <c r="G47" s="12">
        <v>11.05</v>
      </c>
      <c r="H47" s="12">
        <v>9.99</v>
      </c>
      <c r="I47" s="12">
        <v>10.45</v>
      </c>
      <c r="J47" s="13">
        <v>13.63</v>
      </c>
    </row>
    <row r="48" spans="2:10" ht="57.75" customHeight="1" x14ac:dyDescent="0.15">
      <c r="B48" s="14"/>
      <c r="C48" s="1174" t="s">
        <v>4</v>
      </c>
      <c r="D48" s="1174"/>
      <c r="E48" s="1175"/>
      <c r="F48" s="15">
        <v>9.44</v>
      </c>
      <c r="G48" s="16">
        <v>9.16</v>
      </c>
      <c r="H48" s="16">
        <v>7.41</v>
      </c>
      <c r="I48" s="16">
        <v>12.57</v>
      </c>
      <c r="J48" s="17">
        <v>10.65</v>
      </c>
    </row>
    <row r="49" spans="2:10" ht="57.75" customHeight="1" thickBot="1" x14ac:dyDescent="0.2">
      <c r="B49" s="18"/>
      <c r="C49" s="1176" t="s">
        <v>5</v>
      </c>
      <c r="D49" s="1176"/>
      <c r="E49" s="1177"/>
      <c r="F49" s="19">
        <v>1.75</v>
      </c>
      <c r="G49" s="20" t="s">
        <v>524</v>
      </c>
      <c r="H49" s="20" t="s">
        <v>525</v>
      </c>
      <c r="I49" s="20">
        <v>5.85</v>
      </c>
      <c r="J49" s="21">
        <v>1.65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2018-03-20T00:41:32Z</cp:lastPrinted>
  <dcterms:created xsi:type="dcterms:W3CDTF">2018-01-24T05:16:28Z</dcterms:created>
  <dcterms:modified xsi:type="dcterms:W3CDTF">2018-11-27T08:28:49Z</dcterms:modified>
  <cp:category/>
</cp:coreProperties>
</file>