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行政課\財政グループ\02決算関連\04.財政状況の公表（財政状況資料集）\財政状況資料集(H22決算～）\R1決算\3.9.14照会\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<sst xmlns="http://schemas.openxmlformats.org/spreadsheetml/2006/main" count="1147" uniqueCount="615">
  <si>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</si>
  <si>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</si>
  <si>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</si>
  <si>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</si>
  <si>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</si>
  <si>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</si>
  <si>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</si>
  <si>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</si>
  <si>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</si>
  <si>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</si>
  <si>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</si>
  <si>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</si>
  <si>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</si>
  <si>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</si>
  <si>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</si>
  <si>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</si>
  <si>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</si>
  <si>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</si>
  <si>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</si>
  <si>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</si>
  <si>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</si>
  <si>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</si>
  <si>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</si>
  <si>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</si>
  <si>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</si>
  <si>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</si>
  <si>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</si>
  <si>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</si>
  <si>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</si>
  <si>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</si>
  <si>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</si>
  <si>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</si>
  <si>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</si>
  <si>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</si>
  <si>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</si>
  <si>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</si>
  <si>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</si>
  <si>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</si>
  <si>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</si>
  <si>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</si>
  <si>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</si>
  <si>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</si>
  <si>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</si>
  <si>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</si>
  <si>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</si>
  <si>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</si>
  <si>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</si>
  <si>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</si>
  <si>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</si>
  <si>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</si>
  <si>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</si>
  <si>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</si>
  <si>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</si>
  <si>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</si>
  <si>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</si>
  <si>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</si>
  <si>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</si>
  <si>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</si>
  <si>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</si>
  <si>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</si>
  <si>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</si>
  <si>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</si>
  <si>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</si>
  <si>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</si>
  <si>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</si>
  <si>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</si>
  <si>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</si>
  <si>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</si>
  <si>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</si>
  <si>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</si>
  <si>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</si>
  <si>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</si>
  <si>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</si>
  <si>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</si>
  <si>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</si>
  <si>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</si>
  <si>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</si>
  <si>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</si>
  <si>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</si>
  <si>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</si>
  <si>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</si>
  <si>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</si>
  <si>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</si>
  <si>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</si>
  <si>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</si>
  <si>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</si>
  <si>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</si>
  <si>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</si>
  <si>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</si>
  <si>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</si>
  <si>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</si>
  <si>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</si>
  <si>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</si>
  <si>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</si>
  <si>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</si>
  <si>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</si>
  <si>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</si>
  <si>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</si>
  <si>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</si>
  <si>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</si>
  <si>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</si>
  <si>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</si>
  <si>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</si>
  <si>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</si>
  <si>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</si>
  <si>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</si>
  <si>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</si>
  <si>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</si>
  <si>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</si>
  <si>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</si>
  <si>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</si>
  <si>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</si>
  <si>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</si>
  <si>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</si>
  <si>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</si>
  <si>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</si>
  <si>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</si>
  <si>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</si>
  <si>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</si>
  <si>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</si>
  <si>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</si>
  <si>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</si>
  <si>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</si>
  <si>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</si>
  <si>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</si>
  <si>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</si>
  <si>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</si>
  <si>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</si>
  <si>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</si>
  <si>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</si>
  <si>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</si>
  <si>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</si>
  <si>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</si>
  <si>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</si>
  <si>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</si>
  <si>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</si>
  <si>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</si>
  <si>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</si>
  <si>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</si>
  <si>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</si>
  <si>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</si>
  <si>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</si>
  <si>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</si>
  <si>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</si>
  <si>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</si>
  <si>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</si>
  <si>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</si>
  <si>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</si>
  <si>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</si>
  <si>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</si>
  <si>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</si>
  <si>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</si>
  <si>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</si>
  <si>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</si>
  <si>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</si>
  <si>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</si>
  <si>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</si>
  <si>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</si>
  <si>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</si>
  <si>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</si>
  <si>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</si>
  <si>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</si>
  <si>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</si>
  <si>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</si>
  <si>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</si>
  <si>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</si>
  <si>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</si>
  <si>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</si>
  <si>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</si>
  <si>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</si>
  <si>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</si>
  <si>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</si>
  <si>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</si>
  <si>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</si>
  <si>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</si>
  <si>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</si>
  <si>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</si>
  <si>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</si>
  <si>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</si>
  <si>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</si>
  <si>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</si>
  <si>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</si>
  <si>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</si>
  <si>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</si>
  <si>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</si>
  <si>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</si>
  <si>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</si>
  <si>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</si>
  <si>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</si>
  <si>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</si>
  <si>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</si>
  <si>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</si>
  <si>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</si>
  <si>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</si>
  <si>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</si>
  <si>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</si>
  <si>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</si>
  <si>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</si>
  <si>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</si>
  <si>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</si>
  <si>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</si>
  <si>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</si>
  <si>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</si>
  <si>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</si>
  <si>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</si>
  <si>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</si>
  <si>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</si>
  <si>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</si>
  <si>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</si>
  <si>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</si>
  <si>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</si>
  <si>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</si>
  <si>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</si>
  <si>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</si>
  <si>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</si>
  <si>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</si>
  <si>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</si>
  <si>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</si>
  <si>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</si>
  <si>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</si>
  <si>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</si>
  <si>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</si>
  <si>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</si>
  <si>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</si>
  <si>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</si>
  <si>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</si>
  <si>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</si>
  <si>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</si>
  <si>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</si>
  <si>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</si>
  <si>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</si>
  <si>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</si>
  <si>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</si>
  <si>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</si>
  <si>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</si>
  <si>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</si>
  <si>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</si>
  <si>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</si>
  <si>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</si>
  <si>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</si>
  <si>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</si>
  <si>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</si>
  <si>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</si>
  <si>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</si>
  <si>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</si>
  <si>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</si>
  <si>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</si>
  <si>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</si>
  <si>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</si>
  <si>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</si>
  <si>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</si>
  <si>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</si>
  <si>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</si>
  <si>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</si>
  <si>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</si>
  <si>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</si>
  <si>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</si>
  <si>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</si>
  <si>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</si>
  <si>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</si>
  <si>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</si>
  <si>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</si>
  <si>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</si>
  <si>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</si>
  <si>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</si>
  <si>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</si>
  <si>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</si>
  <si>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</si>
  <si>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</si>
  <si>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</si>
  <si>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</si>
  <si>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</si>
  <si>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</si>
  <si>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</si>
  <si>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</si>
  <si>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</si>
  <si>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</si>
  <si>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</si>
  <si>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</si>
  <si>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</si>
  <si>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</si>
  <si>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</si>
  <si>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</si>
  <si>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</si>
  <si>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</si>
  <si>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</si>
  <si>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</si>
  <si>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</si>
  <si>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</si>
  <si>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</si>
  <si>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</si>
  <si>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</si>
  <si>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</si>
  <si>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</si>
  <si>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</si>
  <si>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</si>
  <si>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</si>
  <si>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</si>
  <si>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</si>
  <si>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</si>
  <si>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</si>
  <si>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</si>
  <si>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</si>
  <si>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</si>
  <si>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</si>
  <si>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</si>
  <si>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</si>
  <si>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</si>
  <si>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</si>
  <si>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</si>
  <si>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</si>
  <si>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</si>
  <si>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</si>
  <si>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</si>
  <si>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</si>
  <si>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</si>
  <si>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</si>
  <si>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</si>
  <si>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</si>
  <si>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</si>
  <si>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</si>
  <si>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</si>
  <si>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</si>
  <si>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</si>
  <si>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</si>
  <si>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</si>
  <si>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</si>
  <si>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</si>
  <si>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</si>
  <si>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</si>
  <si>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</si>
  <si>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</si>
  <si>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</si>
  <si>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</si>
  <si>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</si>
  <si>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</si>
  <si>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</si>
  <si>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</si>
  <si>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</si>
  <si>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</si>
  <si>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</si>
  <si>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</si>
  <si>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</si>
  <si>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</si>
  <si>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</si>
  <si>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</si>
  <si>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</si>
  <si>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</si>
  <si>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</si>
  <si>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</si>
  <si>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</si>
  <si>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</si>
  <si>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</si>
  <si>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</si>
  <si>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</si>
  <si>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</si>
  <si>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</si>
  <si>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</si>
  <si>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</si>
  <si>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</si>
  <si>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</si>
  <si>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</si>
  <si>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</si>
  <si>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</si>
  <si>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</si>
  <si>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</si>
  <si>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</si>
  <si>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</si>
  <si>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</si>
  <si>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</si>
  <si>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</si>
  <si>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</si>
  <si>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</si>
  <si>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</si>
  <si>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</si>
  <si>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</si>
  <si>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</si>
  <si>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</si>
  <si>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</si>
  <si>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</si>
  <si>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</si>
  <si>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</si>
  <si>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</si>
  <si>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</si>
  <si>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</si>
  <si>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</si>
  <si>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</si>
  <si>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</si>
  <si>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</si>
  <si>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</si>
  <si>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</si>
  <si>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</si>
  <si>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</si>
  <si>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</si>
  <si>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</si>
  <si>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</si>
  <si>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</si>
  <si>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</si>
  <si>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</si>
  <si>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</si>
  <si>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</si>
  <si>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</si>
  <si>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</si>
  <si>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</si>
  <si>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</si>
  <si>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</si>
  <si>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</si>
  <si>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</si>
  <si>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</si>
  <si>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</si>
  <si>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</si>
  <si>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</si>
  <si>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</si>
  <si>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</si>
  <si>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</si>
  <si>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</si>
  <si>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</si>
  <si>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</si>
  <si>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</si>
  <si>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</si>
  <si>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</si>
  <si>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</si>
  <si>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</si>
  <si>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</si>
  <si>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</si>
  <si>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</si>
  <si>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</si>
  <si>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</si>
  <si>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</si>
  <si>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</si>
  <si>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</si>
  <si>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</si>
  <si>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</si>
  <si>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</si>
  <si>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</si>
  <si>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</si>
  <si>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</si>
  <si>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</si>
  <si>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</si>
  <si>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</si>
  <si>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</si>
  <si>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</si>
  <si>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</si>
  <si>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</si>
  <si>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</si>
  <si>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</si>
  <si>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</si>
  <si>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</si>
  <si>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</si>
  <si>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</si>
  <si>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</si>
  <si>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</si>
  <si>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</si>
  <si>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</si>
  <si>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</si>
  <si>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</si>
  <si>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</si>
  <si>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</si>
  <si>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</si>
  <si>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</si>
  <si>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</si>
  <si>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</si>
  <si>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</si>
  <si>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</si>
  <si>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</si>
  <si>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</si>
  <si>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</si>
  <si>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</si>
  <si>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</si>
  <si>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</si>
  <si>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</si>
  <si>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</si>
  <si>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</si>
  <si>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</si>
  <si>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</si>
  <si>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</si>
  <si>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</si>
  <si>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</si>
  <si>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</si>
  <si>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</si>
  <si>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</si>
  <si>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</si>
  <si>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</si>
  <si>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</si>
  <si>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</si>
  <si>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</si>
  <si>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</si>
  <si>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</si>
  <si>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</si>
  <si>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</si>
  <si>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</si>
  <si>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</si>
  <si>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</si>
  <si>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</si>
  <si>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</si>
  <si>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</si>
  <si>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</si>
  <si>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</si>
  <si>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</si>
  <si>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</si>
  <si>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</si>
  <si>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</si>
  <si>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</si>
  <si>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</si>
  <si>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</si>
  <si>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</si>
  <si>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</si>
  <si>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</si>
  <si>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</si>
  <si>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</si>
  <si>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</si>
  <si>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</si>
  <si>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</si>
  <si>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</si>
  <si>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</si>
  <si>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</si>
  <si>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</si>
  <si>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</si>
  <si>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</si>
  <si>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</si>
  <si>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</si>
  <si>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</si>
  <si>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</si>
  <si>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</si>
  <si>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</si>
  <si>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</si>
  <si>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</si>
  <si>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</si>
  <si>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</si>
  <si>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</si>
  <si>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</si>
  <si>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</si>
  <si>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</si>
  <si>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</si>
  <si>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</si>
  <si>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</si>
  <si>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</si>
  <si>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</si>
  <si>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</si>
  <si>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</si>
  <si>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</si>
  <si>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</si>
  <si>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</si>
  <si>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</si>
  <si>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</si>
  <si>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</si>
  <si>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</si>
  <si>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</si>
  <si>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</si>
  <si>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</si>
  <si>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</si>
  <si>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</si>
  <si>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</si>
  <si>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</si>
  <si>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</si>
  <si>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</si>
  <si>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</si>
  <si>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</si>
  <si>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</si>
  <si>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</si>
  <si>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</si>
  <si>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</si>
  <si>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</si>
  <si>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</si>
  <si>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</si>
  <si>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</si>
  <si>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</si>
  <si>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</si>
  <si>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2.17</t>
  </si>
  <si>
    <t>一般会計</t>
  </si>
  <si>
    <t>上水道事業会計</t>
  </si>
  <si>
    <t>介護保険特別会計</t>
  </si>
  <si>
    <t>国民健康保険特別会計</t>
  </si>
  <si>
    <t>公共下水道事業会計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</si>
  <si>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</si>
  <si>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</si>
  <si>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</si>
  <si>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</si>
  <si>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</si>
  <si>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</si>
  <si>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</si>
  <si>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</si>
  <si>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</si>
  <si>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</si>
  <si>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</si>
  <si>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</si>
  <si>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</si>
  <si>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</si>
  <si>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</si>
  <si>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</si>
  <si>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</si>
  <si>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</si>
  <si>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</si>
  <si>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</si>
  <si>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</si>
  <si>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</si>
  <si>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</si>
  <si>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</si>
  <si>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</si>
  <si>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岩倉北小学校及び岩倉南小学校用地購入基金</t>
    <phoneticPr fontId="5"/>
  </si>
  <si>
    <t>住宅基金</t>
    <phoneticPr fontId="5"/>
  </si>
  <si>
    <t>地域福祉基金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</si>
  <si>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</si>
  <si>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</si>
  <si>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</si>
  <si>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起債額が償還額を上回らないように予算編成を行ったことで、比率は減少傾向にあり類似団体内平均値も大きく下回っている。一方で、有形固定資産減価償却率については、類似団体内平均値は少し下回るものの、比率は上昇傾向にあり、平成30年度からの伸び率では類似団体内平均値を上回っている。公共施設再配置計画及び長寿命化計画に基づき、規模・配置等の再配置や修繕・更新等の長寿命化を進めていくなど、公共施設等の総合的かつ計画的な管理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</si>
  <si>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</si>
  <si>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</si>
  <si>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</si>
  <si>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</si>
  <si>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</si>
  <si>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</si>
  <si>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</si>
  <si>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</si>
  <si>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将来負担比率については、地方債現在高の減少に加えて公営企業債等繰入見込額や組合負担等見込額の減少により将来負担額が減少し、比率は0.4ポイント減少した。実質公債費比率については、 元利償還金や公営企業の地方債に充当した繰出金等の増加に加え、標準税収入額の減少等により標準財政規模が減少したため、単年度の比率が0.5ポイント上昇し、３ヵ年平均の比率についても0.5ポイント上昇した。
　</t>
    </r>
    <r>
      <rPr>
        <sz val="11"/>
        <rFont val="ＭＳ Ｐゴシック"/>
        <family val="3"/>
        <charset val="128"/>
      </rPr>
      <t>令和２年度以降は、高齢化に伴う社会保障事業費や都市計画事業費、さらには公共施設再配置計画及び長寿命化計画の推進に向けて経費の増加が見込まれるが、地方債の計画的な発行に努め、健全な財政運営を進めていく。</t>
    </r>
    <rPh sb="26" eb="28">
      <t>コウエイ</t>
    </rPh>
    <rPh sb="28" eb="30">
      <t>キギョウ</t>
    </rPh>
    <rPh sb="30" eb="31">
      <t>サイ</t>
    </rPh>
    <rPh sb="31" eb="32">
      <t>トウ</t>
    </rPh>
    <rPh sb="32" eb="34">
      <t>クリイレ</t>
    </rPh>
    <rPh sb="97" eb="99">
      <t>コウエイ</t>
    </rPh>
    <rPh sb="99" eb="101">
      <t>キギョウ</t>
    </rPh>
    <rPh sb="110" eb="112">
      <t>クリダ</t>
    </rPh>
    <rPh sb="112" eb="113">
      <t>キン</t>
    </rPh>
    <rPh sb="113" eb="114">
      <t>トウ</t>
    </rPh>
    <rPh sb="118" eb="119">
      <t>クワ</t>
    </rPh>
    <rPh sb="128" eb="130">
      <t>ゲンショウ</t>
    </rPh>
    <rPh sb="130" eb="131">
      <t>トウ</t>
    </rPh>
    <rPh sb="141" eb="143">
      <t>ゲンショウ</t>
    </rPh>
    <rPh sb="148" eb="151">
      <t>タンネンド</t>
    </rPh>
    <rPh sb="152" eb="154">
      <t>ヒリツ</t>
    </rPh>
    <rPh sb="168" eb="169">
      <t>ネン</t>
    </rPh>
    <rPh sb="169" eb="171">
      <t>ヘイキン</t>
    </rPh>
    <rPh sb="172" eb="174">
      <t>ヒリツ</t>
    </rPh>
    <rPh sb="202" eb="205">
      <t>コウレイカ</t>
    </rPh>
    <rPh sb="206" eb="207">
      <t>トモナ</t>
    </rPh>
    <rPh sb="208" eb="210">
      <t>シャカイ</t>
    </rPh>
    <rPh sb="210" eb="212">
      <t>ホショウ</t>
    </rPh>
    <rPh sb="212" eb="215">
      <t>ジギョウヒ</t>
    </rPh>
    <rPh sb="222" eb="223">
      <t>ヒ</t>
    </rPh>
    <rPh sb="237" eb="238">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</si>
</sst>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65876</c:v>
                </c:pt>
                <c:pt idx="2">
                  <c:v>68468</c:v>
                </c:pt>
                <c:pt idx="3">
                  <c:v>69729</c:v>
                </c:pt>
                <c:pt idx="4">
                  <c:v>74581</c:v>
                </c:pt>
              </c:numCache>
            </c:numRef>
          </c:val>
          <c:smooth val="0"/>
          <c:extLst>
            <c:ext xmlns:c16="http://schemas.microsoft.com/office/drawing/2014/chart" uri="{C3380CC4-5D6E-409C-BE32-E72D297353CC}">
              <c16:uniqueId val="{00000000-698B-49E0-BF31-4C0858ED47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45014</c:v>
                </c:pt>
                <c:pt idx="1">
                  <c:v>50762</c:v>
                </c:pt>
                <c:pt idx="2">
                  <c:v>17629</c:v>
                </c:pt>
                <c:pt idx="3">
                  <c:v>24102</c:v>
                </c:pt>
                <c:pt idx="4">
                  <c:v>32694</c:v>
                </c:pt>
              </c:numCache>
            </c:numRef>
          </c:val>
          <c:smooth val="0"/>
          <c:extLst>
            <c:ext xmlns:c16="http://schemas.microsoft.com/office/drawing/2014/chart" uri="{C3380CC4-5D6E-409C-BE32-E72D297353CC}">
              <c16:uniqueId val="{00000001-698B-49E0-BF31-4C0858ED47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12.57</c:v>
                </c:pt>
                <c:pt idx="1">
                  <c:v>10.65</c:v>
                </c:pt>
                <c:pt idx="2">
                  <c:v>7.55</c:v>
                </c:pt>
                <c:pt idx="3">
                  <c:v>8.06</c:v>
                </c:pt>
                <c:pt idx="4">
                  <c:v>7.79</c:v>
                </c:pt>
              </c:numCache>
            </c:numRef>
          </c:val>
          <c:extLst>
            <c:ext xmlns:c16="http://schemas.microsoft.com/office/drawing/2014/chart" uri="{C3380CC4-5D6E-409C-BE32-E72D297353CC}">
              <c16:uniqueId val="{00000000-9F28-4F45-8F32-3404ED60B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10.45</c:v>
                </c:pt>
                <c:pt idx="1">
                  <c:v>13.63</c:v>
                </c:pt>
                <c:pt idx="2">
                  <c:v>14.08</c:v>
                </c:pt>
                <c:pt idx="3">
                  <c:v>13.12</c:v>
                </c:pt>
                <c:pt idx="4">
                  <c:v>11.22</c:v>
                </c:pt>
              </c:numCache>
            </c:numRef>
          </c:val>
          <c:extLst>
            <c:ext xmlns:c16="http://schemas.microsoft.com/office/drawing/2014/chart" uri="{C3380CC4-5D6E-409C-BE32-E72D297353CC}">
              <c16:uniqueId val="{00000001-9F28-4F45-8F32-3404ED60BA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5.85</c:v>
                </c:pt>
                <c:pt idx="1">
                  <c:v>1.65</c:v>
                </c:pt>
                <c:pt idx="2">
                  <c:v>-2.4300000000000002</c:v>
                </c:pt>
                <c:pt idx="3">
                  <c:v>0.26</c:v>
                </c:pt>
                <c:pt idx="4">
                  <c:v>-2.17</c:v>
                </c:pt>
              </c:numCache>
            </c:numRef>
          </c:val>
          <c:smooth val="0"/>
          <c:extLst>
            <c:ext xmlns:c16="http://schemas.microsoft.com/office/drawing/2014/chart" uri="{C3380CC4-5D6E-409C-BE32-E72D297353CC}">
              <c16:uniqueId val="{00000002-9F28-4F45-8F32-3404ED60BA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0.1</c:v>
                </c:pt>
                <c:pt idx="4">
                  <c:v>#N/A</c:v>
                </c:pt>
                <c:pt idx="5">
                  <c:v>0.06</c:v>
                </c:pt>
                <c:pt idx="6">
                  <c:v>#N/A</c:v>
                </c:pt>
                <c:pt idx="7">
                  <c:v>2.77</c:v>
                </c:pt>
                <c:pt idx="8">
                  <c:v>0</c:v>
                </c:pt>
                <c:pt idx="9">
                  <c:v>0</c:v>
                </c:pt>
              </c:numCache>
            </c:numRef>
          </c:val>
          <c:extLst>
            <c:ext xmlns:c16="http://schemas.microsoft.com/office/drawing/2014/chart" uri="{C3380CC4-5D6E-409C-BE32-E72D297353CC}">
              <c16:uniqueId val="{00000000-3FCB-45E3-979C-8CFCAFF0F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CB-45E3-979C-8CFCAFF0FC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CB-45E3-979C-8CFCAFF0FCF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CB-45E3-979C-8CFCAFF0FC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0.11</c:v>
                </c:pt>
                <c:pt idx="8">
                  <c:v>#N/A</c:v>
                </c:pt>
                <c:pt idx="9">
                  <c:v>0.02</c:v>
                </c:pt>
              </c:numCache>
            </c:numRef>
          </c:val>
          <c:extLst>
            <c:ext xmlns:c16="http://schemas.microsoft.com/office/drawing/2014/chart" uri="{C3380CC4-5D6E-409C-BE32-E72D297353CC}">
              <c16:uniqueId val="{00000004-3FCB-45E3-979C-8CFCAFF0FCF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5-3FCB-45E3-979C-8CFCAFF0FC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2.35</c:v>
                </c:pt>
                <c:pt idx="2">
                  <c:v>#N/A</c:v>
                </c:pt>
                <c:pt idx="3">
                  <c:v>3.19</c:v>
                </c:pt>
                <c:pt idx="4">
                  <c:v>#N/A</c:v>
                </c:pt>
                <c:pt idx="5">
                  <c:v>5.21</c:v>
                </c:pt>
                <c:pt idx="6">
                  <c:v>#N/A</c:v>
                </c:pt>
                <c:pt idx="7">
                  <c:v>3.84</c:v>
                </c:pt>
                <c:pt idx="8">
                  <c:v>#N/A</c:v>
                </c:pt>
                <c:pt idx="9">
                  <c:v>1.92</c:v>
                </c:pt>
              </c:numCache>
            </c:numRef>
          </c:val>
          <c:extLst>
            <c:ext xmlns:c16="http://schemas.microsoft.com/office/drawing/2014/chart" uri="{C3380CC4-5D6E-409C-BE32-E72D297353CC}">
              <c16:uniqueId val="{00000006-3FCB-45E3-979C-8CFCAFF0FC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1.58</c:v>
                </c:pt>
                <c:pt idx="2">
                  <c:v>#N/A</c:v>
                </c:pt>
                <c:pt idx="3">
                  <c:v>2.33</c:v>
                </c:pt>
                <c:pt idx="4">
                  <c:v>#N/A</c:v>
                </c:pt>
                <c:pt idx="5">
                  <c:v>2.11</c:v>
                </c:pt>
                <c:pt idx="6">
                  <c:v>#N/A</c:v>
                </c:pt>
                <c:pt idx="7">
                  <c:v>1.98</c:v>
                </c:pt>
                <c:pt idx="8">
                  <c:v>#N/A</c:v>
                </c:pt>
                <c:pt idx="9">
                  <c:v>2.0499999999999998</c:v>
                </c:pt>
              </c:numCache>
            </c:numRef>
          </c:val>
          <c:extLst>
            <c:ext xmlns:c16="http://schemas.microsoft.com/office/drawing/2014/chart" uri="{C3380CC4-5D6E-409C-BE32-E72D297353CC}">
              <c16:uniqueId val="{00000007-3FCB-45E3-979C-8CFCAFF0FCFB}"/>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7.79</c:v>
                </c:pt>
                <c:pt idx="2">
                  <c:v>#N/A</c:v>
                </c:pt>
                <c:pt idx="3">
                  <c:v>7.63</c:v>
                </c:pt>
                <c:pt idx="4">
                  <c:v>#N/A</c:v>
                </c:pt>
                <c:pt idx="5">
                  <c:v>7.57</c:v>
                </c:pt>
                <c:pt idx="6">
                  <c:v>#N/A</c:v>
                </c:pt>
                <c:pt idx="7">
                  <c:v>6.89</c:v>
                </c:pt>
                <c:pt idx="8">
                  <c:v>#N/A</c:v>
                </c:pt>
                <c:pt idx="9">
                  <c:v>5.99</c:v>
                </c:pt>
              </c:numCache>
            </c:numRef>
          </c:val>
          <c:extLst>
            <c:ext xmlns:c16="http://schemas.microsoft.com/office/drawing/2014/chart" uri="{C3380CC4-5D6E-409C-BE32-E72D297353CC}">
              <c16:uniqueId val="{00000008-3FCB-45E3-979C-8CFCAFF0FC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12.56</c:v>
                </c:pt>
                <c:pt idx="2">
                  <c:v>#N/A</c:v>
                </c:pt>
                <c:pt idx="3">
                  <c:v>10.65</c:v>
                </c:pt>
                <c:pt idx="4">
                  <c:v>#N/A</c:v>
                </c:pt>
                <c:pt idx="5">
                  <c:v>7.55</c:v>
                </c:pt>
                <c:pt idx="6">
                  <c:v>#N/A</c:v>
                </c:pt>
                <c:pt idx="7">
                  <c:v>8.06</c:v>
                </c:pt>
                <c:pt idx="8">
                  <c:v>#N/A</c:v>
                </c:pt>
                <c:pt idx="9">
                  <c:v>7.79</c:v>
                </c:pt>
              </c:numCache>
            </c:numRef>
          </c:val>
          <c:extLst>
            <c:ext xmlns:c16="http://schemas.microsoft.com/office/drawing/2014/chart" uri="{C3380CC4-5D6E-409C-BE32-E72D297353CC}">
              <c16:uniqueId val="{00000009-3FCB-45E3-979C-8CFCAFF0F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1282</c:v>
                </c:pt>
                <c:pt idx="5">
                  <c:v>1361</c:v>
                </c:pt>
                <c:pt idx="8">
                  <c:v>1425</c:v>
                </c:pt>
                <c:pt idx="11">
                  <c:v>1459</c:v>
                </c:pt>
                <c:pt idx="14">
                  <c:v>1470</c:v>
                </c:pt>
              </c:numCache>
            </c:numRef>
          </c:val>
          <c:extLst>
            <c:ext xmlns:c16="http://schemas.microsoft.com/office/drawing/2014/chart" uri="{C3380CC4-5D6E-409C-BE32-E72D297353CC}">
              <c16:uniqueId val="{00000000-EA47-4DEA-BAAF-95674898C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7-4DEA-BAAF-95674898C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47-4DEA-BAAF-95674898C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34</c:v>
                </c:pt>
                <c:pt idx="6">
                  <c:v>97</c:v>
                </c:pt>
                <c:pt idx="9">
                  <c:v>176</c:v>
                </c:pt>
                <c:pt idx="12">
                  <c:v>176</c:v>
                </c:pt>
              </c:numCache>
            </c:numRef>
          </c:val>
          <c:extLst>
            <c:ext xmlns:c16="http://schemas.microsoft.com/office/drawing/2014/chart" uri="{C3380CC4-5D6E-409C-BE32-E72D297353CC}">
              <c16:uniqueId val="{00000003-EA47-4DEA-BAAF-95674898C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513</c:v>
                </c:pt>
                <c:pt idx="3">
                  <c:v>506</c:v>
                </c:pt>
                <c:pt idx="6">
                  <c:v>504</c:v>
                </c:pt>
                <c:pt idx="9">
                  <c:v>453</c:v>
                </c:pt>
                <c:pt idx="12">
                  <c:v>496</c:v>
                </c:pt>
              </c:numCache>
            </c:numRef>
          </c:val>
          <c:extLst>
            <c:ext xmlns:c16="http://schemas.microsoft.com/office/drawing/2014/chart" uri="{C3380CC4-5D6E-409C-BE32-E72D297353CC}">
              <c16:uniqueId val="{00000004-EA47-4DEA-BAAF-95674898C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7-4DEA-BAAF-95674898C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7-4DEA-BAAF-95674898C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1072</c:v>
                </c:pt>
                <c:pt idx="3">
                  <c:v>1069</c:v>
                </c:pt>
                <c:pt idx="6">
                  <c:v>1091</c:v>
                </c:pt>
                <c:pt idx="9">
                  <c:v>1175</c:v>
                </c:pt>
                <c:pt idx="12">
                  <c:v>1192</c:v>
                </c:pt>
              </c:numCache>
            </c:numRef>
          </c:val>
          <c:extLst>
            <c:ext xmlns:c16="http://schemas.microsoft.com/office/drawing/2014/chart" uri="{C3380CC4-5D6E-409C-BE32-E72D297353CC}">
              <c16:uniqueId val="{00000007-EA47-4DEA-BAAF-95674898C8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c:v>
                </c:pt>
                <c:pt idx="2">
                  <c:v>#N/A</c:v>
                </c:pt>
                <c:pt idx="3">
                  <c:v>#N/A</c:v>
                </c:pt>
                <c:pt idx="4">
                  <c:v>248</c:v>
                </c:pt>
                <c:pt idx="5">
                  <c:v>#N/A</c:v>
                </c:pt>
                <c:pt idx="6">
                  <c:v>#N/A</c:v>
                </c:pt>
                <c:pt idx="7">
                  <c:v>267</c:v>
                </c:pt>
                <c:pt idx="8">
                  <c:v>#N/A</c:v>
                </c:pt>
                <c:pt idx="9">
                  <c:v>#N/A</c:v>
                </c:pt>
                <c:pt idx="10">
                  <c:v>345</c:v>
                </c:pt>
                <c:pt idx="11">
                  <c:v>#N/A</c:v>
                </c:pt>
                <c:pt idx="12">
                  <c:v>#N/A</c:v>
                </c:pt>
                <c:pt idx="13">
                  <c:v>394</c:v>
                </c:pt>
                <c:pt idx="14">
                  <c:v>#N/A</c:v>
                </c:pt>
              </c:numCache>
            </c:numRef>
          </c:val>
          <c:smooth val="0"/>
          <c:extLst>
            <c:ext xmlns:c16="http://schemas.microsoft.com/office/drawing/2014/chart" uri="{C3380CC4-5D6E-409C-BE32-E72D297353CC}">
              <c16:uniqueId val="{00000008-EA47-4DEA-BAAF-95674898C8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12994</c:v>
                </c:pt>
                <c:pt idx="5">
                  <c:v>12869</c:v>
                </c:pt>
                <c:pt idx="8">
                  <c:v>12801</c:v>
                </c:pt>
                <c:pt idx="11">
                  <c:v>12836</c:v>
                </c:pt>
                <c:pt idx="14">
                  <c:v>12745</c:v>
                </c:pt>
              </c:numCache>
            </c:numRef>
          </c:val>
          <c:extLst>
            <c:ext xmlns:c16="http://schemas.microsoft.com/office/drawing/2014/chart" uri="{C3380CC4-5D6E-409C-BE32-E72D297353CC}">
              <c16:uniqueId val="{00000000-0AEF-464F-8139-CDFC625675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4258</c:v>
                </c:pt>
                <c:pt idx="5">
                  <c:v>4408</c:v>
                </c:pt>
                <c:pt idx="8">
                  <c:v>4365</c:v>
                </c:pt>
                <c:pt idx="11">
                  <c:v>4632</c:v>
                </c:pt>
                <c:pt idx="14">
                  <c:v>4360</c:v>
                </c:pt>
              </c:numCache>
            </c:numRef>
          </c:val>
          <c:extLst>
            <c:ext xmlns:c16="http://schemas.microsoft.com/office/drawing/2014/chart" uri="{C3380CC4-5D6E-409C-BE32-E72D297353CC}">
              <c16:uniqueId val="{00000001-0AEF-464F-8139-CDFC625675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2650</c:v>
                </c:pt>
                <c:pt idx="5">
                  <c:v>2905</c:v>
                </c:pt>
                <c:pt idx="8">
                  <c:v>3734</c:v>
                </c:pt>
                <c:pt idx="11">
                  <c:v>3392</c:v>
                </c:pt>
                <c:pt idx="14">
                  <c:v>3337</c:v>
                </c:pt>
              </c:numCache>
            </c:numRef>
          </c:val>
          <c:extLst>
            <c:ext xmlns:c16="http://schemas.microsoft.com/office/drawing/2014/chart" uri="{C3380CC4-5D6E-409C-BE32-E72D297353CC}">
              <c16:uniqueId val="{00000002-0AEF-464F-8139-CDFC625675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EF-464F-8139-CDFC625675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EF-464F-8139-CDFC625675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EF-464F-8139-CDFC625675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3402</c:v>
                </c:pt>
                <c:pt idx="3">
                  <c:v>3352</c:v>
                </c:pt>
                <c:pt idx="6">
                  <c:v>3356</c:v>
                </c:pt>
                <c:pt idx="9">
                  <c:v>3268</c:v>
                </c:pt>
                <c:pt idx="12">
                  <c:v>3187</c:v>
                </c:pt>
              </c:numCache>
            </c:numRef>
          </c:val>
          <c:extLst>
            <c:ext xmlns:c16="http://schemas.microsoft.com/office/drawing/2014/chart" uri="{C3380CC4-5D6E-409C-BE32-E72D297353CC}">
              <c16:uniqueId val="{00000006-0AEF-464F-8139-CDFC625675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2015</c:v>
                </c:pt>
                <c:pt idx="3">
                  <c:v>2022</c:v>
                </c:pt>
                <c:pt idx="6">
                  <c:v>2066</c:v>
                </c:pt>
                <c:pt idx="9">
                  <c:v>1992</c:v>
                </c:pt>
                <c:pt idx="12">
                  <c:v>1827</c:v>
                </c:pt>
              </c:numCache>
            </c:numRef>
          </c:val>
          <c:extLst>
            <c:ext xmlns:c16="http://schemas.microsoft.com/office/drawing/2014/chart" uri="{C3380CC4-5D6E-409C-BE32-E72D297353CC}">
              <c16:uniqueId val="{00000007-0AEF-464F-8139-CDFC625675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6391</c:v>
                </c:pt>
                <c:pt idx="3">
                  <c:v>6276</c:v>
                </c:pt>
                <c:pt idx="6">
                  <c:v>6137</c:v>
                </c:pt>
                <c:pt idx="9">
                  <c:v>6193</c:v>
                </c:pt>
                <c:pt idx="12">
                  <c:v>5986</c:v>
                </c:pt>
              </c:numCache>
            </c:numRef>
          </c:val>
          <c:extLst>
            <c:ext xmlns:c16="http://schemas.microsoft.com/office/drawing/2014/chart" uri="{C3380CC4-5D6E-409C-BE32-E72D297353CC}">
              <c16:uniqueId val="{00000008-0AEF-464F-8139-CDFC625675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EF-464F-8139-CDFC625675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11411</c:v>
                </c:pt>
                <c:pt idx="3">
                  <c:v>12069</c:v>
                </c:pt>
                <c:pt idx="6">
                  <c:v>11801</c:v>
                </c:pt>
                <c:pt idx="9">
                  <c:v>11660</c:v>
                </c:pt>
                <c:pt idx="12">
                  <c:v>11657</c:v>
                </c:pt>
              </c:numCache>
            </c:numRef>
          </c:val>
          <c:extLst>
            <c:ext xmlns:c16="http://schemas.microsoft.com/office/drawing/2014/chart" uri="{C3380CC4-5D6E-409C-BE32-E72D297353CC}">
              <c16:uniqueId val="{0000000A-0AEF-464F-8139-CDFC625675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3318</c:v>
                </c:pt>
                <c:pt idx="2">
                  <c:v>#N/A</c:v>
                </c:pt>
                <c:pt idx="3">
                  <c:v>#N/A</c:v>
                </c:pt>
                <c:pt idx="4">
                  <c:v>3539</c:v>
                </c:pt>
                <c:pt idx="5">
                  <c:v>#N/A</c:v>
                </c:pt>
                <c:pt idx="6">
                  <c:v>#N/A</c:v>
                </c:pt>
                <c:pt idx="7">
                  <c:v>2460</c:v>
                </c:pt>
                <c:pt idx="8">
                  <c:v>#N/A</c:v>
                </c:pt>
                <c:pt idx="9">
                  <c:v>#N/A</c:v>
                </c:pt>
                <c:pt idx="10">
                  <c:v>2252</c:v>
                </c:pt>
                <c:pt idx="11">
                  <c:v>#N/A</c:v>
                </c:pt>
                <c:pt idx="12">
                  <c:v>#N/A</c:v>
                </c:pt>
                <c:pt idx="13">
                  <c:v>2215</c:v>
                </c:pt>
                <c:pt idx="14">
                  <c:v>#N/A</c:v>
                </c:pt>
              </c:numCache>
            </c:numRef>
          </c:val>
          <c:smooth val="0"/>
          <c:extLst>
            <c:ext xmlns:c16="http://schemas.microsoft.com/office/drawing/2014/chart" uri="{C3380CC4-5D6E-409C-BE32-E72D297353CC}">
              <c16:uniqueId val="{0000000B-0AEF-464F-8139-CDFC625675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1280</c:v>
                </c:pt>
                <c:pt idx="1">
                  <c:v>1233</c:v>
                </c:pt>
                <c:pt idx="2">
                  <c:v>1055</c:v>
                </c:pt>
              </c:numCache>
            </c:numRef>
          </c:val>
          <c:extLst>
            <c:ext xmlns:c16="http://schemas.microsoft.com/office/drawing/2014/chart" uri="{C3380CC4-5D6E-409C-BE32-E72D297353CC}">
              <c16:uniqueId val="{00000000-3A93-409A-B3EA-5283FAD6F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983</c:v>
                </c:pt>
                <c:pt idx="1">
                  <c:v>784</c:v>
                </c:pt>
                <c:pt idx="2">
                  <c:v>615</c:v>
                </c:pt>
              </c:numCache>
            </c:numRef>
          </c:val>
          <c:extLst>
            <c:ext xmlns:c16="http://schemas.microsoft.com/office/drawing/2014/chart" uri="{C3380CC4-5D6E-409C-BE32-E72D297353CC}">
              <c16:uniqueId val="{00000001-3A93-409A-B3EA-5283FAD6F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900</c:v>
                </c:pt>
                <c:pt idx="1">
                  <c:v>770</c:v>
                </c:pt>
                <c:pt idx="2">
                  <c:v>1008</c:v>
                </c:pt>
              </c:numCache>
            </c:numRef>
          </c:val>
          <c:extLst>
            <c:ext xmlns:c16="http://schemas.microsoft.com/office/drawing/2014/chart" uri="{C3380CC4-5D6E-409C-BE32-E72D297353CC}">
              <c16:uniqueId val="{00000002-3A93-409A-B3EA-5283FAD6F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{98016C9F-DCE9-47C2-BF82-F78D7A86D513}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B8-4D62-A896-F5F0ED8E03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{A76CBCC5-F879-4156-8259-E49E59DC0E48}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8-4D62-A896-F5F0ED8E03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{6BBBC3CE-54D3-458E-9189-66E13B580CEE}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8-4D62-A896-F5F0ED8E03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{329D2A87-15D1-47DA-AA25-9EFF17C33D2F}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8-4D62-A896-F5F0ED8E03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{51327DCD-7604-4E10-AD28-6DC975CB4D41}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8-4D62-A896-F5F0ED8E03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{C5516289-356F-4071-96FE-FD48762318F3}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B8-4D62-A896-F5F0ED8E03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{983E0FE9-9204-4D7C-8F0F-BDD74402FFED}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B8-4D62-A896-F5F0ED8E03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{3478702B-8C46-4BC8-A6A7-24E846176454}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B8-4D62-A896-F5F0ED8E03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{3D03924C-79AA-44C5-BCAB-4679F23BA6FD}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B8-4D62-A896-F5F0ED8E0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57.4</c:v>
                </c:pt>
                <c:pt idx="24">
                  <c:v>58.8</c:v>
                </c:pt>
                <c:pt idx="32">
                  <c:v>59.7</c:v>
                </c:pt>
              </c:numCache>
            </c:numRef>
          </c:xVal>
          <c:yVal>
            <c:numRef>
              <c:f>公会計指標分析・財政指標組合せ分析表!$BP$51:$DC$51</c:f>
              <c:numCache>
                <c:formatCode>#,##0.0;"▲ "#,##0.0</c:formatCode>
                <c:ptCount val="40"/>
                <c:pt idx="8">
                  <c:v>44</c:v>
                </c:pt>
                <c:pt idx="16">
                  <c:v>30.5</c:v>
                </c:pt>
                <c:pt idx="24">
                  <c:v>27</c:v>
                </c:pt>
                <c:pt idx="32">
                  <c:v>26.6</c:v>
                </c:pt>
              </c:numCache>
            </c:numRef>
          </c:yVal>
          <c:smooth val="0"/>
          <c:extLst>
            <c:ext xmlns:c16="http://schemas.microsoft.com/office/drawing/2014/chart" uri="{C3380CC4-5D6E-409C-BE32-E72D297353CC}">
              <c16:uniqueId val="{00000009-5CB8-4D62-A896-F5F0ED8E03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{7E8C2C86-3763-4484-BCA5-453A6CF4245D}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B8-4D62-A896-F5F0ED8E03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{DAE99BBB-A0E9-4085-9F94-11FD1835AA72}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8-4D62-A896-F5F0ED8E03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{53F7F7BE-EC4D-4D84-81E6-1374453AFB4C}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8-4D62-A896-F5F0ED8E03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{1EF9B31D-59D0-4F41-AC21-0A8B6252DFA9}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8-4D62-A896-F5F0ED8E03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{33BFD177-087B-48E3-ADDF-7300C081FDBB}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8-4D62-A896-F5F0ED8E03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{2B859C70-B253-45EE-9EBD-10ED1B2FF220}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B8-4D62-A896-F5F0ED8E03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{4EDD9477-F1ED-47D3-9775-5396FD0EE7A4}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B8-4D62-A896-F5F0ED8E03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{4A35B695-2ACB-4CDA-924B-D681EF064D03}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B8-4D62-A896-F5F0ED8E03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{E84C786C-8490-48B8-AEE7-20E13CAABB70}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B8-4D62-A896-F5F0ED8E0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5CB8-4D62-A896-F5F0ED8E03BD}"/>
            </c:ext>
          </c:extLst>
        </c:ser>
        <c:dLbls>
          <c:showLegendKey val="0"/>
          <c:showVal val="1"/>
          <c:showCatName val="0"/>
          <c:showSerName val="0"/>
          <c:showPercent val="0"/>
          <c:showBubbleSize val="0"/>
        </c:dLbls>
        <c:axId val="46179840"/>
        <c:axId val="46181760"/>
      </c:scatterChart>
      <c:valAx>
        <c:axId val="46179840"/>
        <c:scaling>
          <c:orientation val="minMax"/>
          <c:max val="61"/>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{F58DF3A0-E64D-4FF1-B2DE-F353327D1EBA}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E9-4981-8AB4-522D5EA9B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{06163746-34AD-4CED-8D67-033713F8B110}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E9-4981-8AB4-522D5EA9B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{B79C0AAC-BC47-46E1-9ACE-C1104ED9A349}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E9-4981-8AB4-522D5EA9B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{E34409E7-CDCD-4C7F-A6E5-0A1579D79EE5}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E9-4981-8AB4-522D5EA9B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{46BD909D-1B08-4426-AFA0-B3252EA9A210}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E9-4981-8AB4-522D5EA9BEF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{6FD5D4BB-EB44-4FB7-A530-7C2A33F490B4}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E9-4981-8AB4-522D5EA9BEF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{7188D51E-B76E-4918-A2CD-B6EAD929A2C7}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E9-4981-8AB4-522D5EA9BEF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{C79C056D-FF62-4BA0-A653-99E6028399F2}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E9-4981-8AB4-522D5EA9BEF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{EE02293F-C944-4BAD-9F16-2DACD26FFA83}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E9-4981-8AB4-522D5EA9B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c:v>
                </c:pt>
                <c:pt idx="16">
                  <c:v>3.5</c:v>
                </c:pt>
                <c:pt idx="24">
                  <c:v>3.5</c:v>
                </c:pt>
                <c:pt idx="32">
                  <c:v>4</c:v>
                </c:pt>
              </c:numCache>
            </c:numRef>
          </c:xVal>
          <c:yVal>
            <c:numRef>
              <c:f>公会計指標分析・財政指標組合せ分析表!$BP$73:$DC$73</c:f>
              <c:numCache>
                <c:formatCode>#,##0.0;"▲ "#,##0.0</c:formatCode>
                <c:ptCount val="40"/>
                <c:pt idx="0">
                  <c:v>42</c:v>
                </c:pt>
                <c:pt idx="8">
                  <c:v>44</c:v>
                </c:pt>
                <c:pt idx="16">
                  <c:v>30.5</c:v>
                </c:pt>
                <c:pt idx="24">
                  <c:v>27</c:v>
                </c:pt>
                <c:pt idx="32">
                  <c:v>26.6</c:v>
                </c:pt>
              </c:numCache>
            </c:numRef>
          </c:yVal>
          <c:smooth val="0"/>
          <c:extLst>
            <c:ext xmlns:c16="http://schemas.microsoft.com/office/drawing/2014/chart" uri="{C3380CC4-5D6E-409C-BE32-E72D297353CC}">
              <c16:uniqueId val="{00000009-CDE9-4981-8AB4-522D5EA9B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{092DF836-2109-4C4F-865B-29547A53924A}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E9-4981-8AB4-522D5EA9B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{73F0987C-8D01-4607-B883-2AE0783826B7}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E9-4981-8AB4-522D5EA9B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{8C85E050-7F07-4D43-A5E9-36BCDF505B37}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E9-4981-8AB4-522D5EA9B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{0C2D13DB-D4C8-450F-A8E2-51B6F3540161}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E9-4981-8AB4-522D5EA9B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{B5F6F74A-DB6F-42A9-BF1F-D2B46860C24A}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E9-4981-8AB4-522D5EA9BEF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{D3AD7372-5573-4179-AE4E-FA1C2511341D}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E9-4981-8AB4-522D5EA9BEF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{08FACF4C-E161-4AC6-B2D5-4A0C9CF5D42E}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E9-4981-8AB4-522D5EA9BEF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{862E9B6F-AB00-442B-964A-3E27FCCF45F6}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E9-4981-8AB4-522D5EA9BEF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{2EBC9C7F-7726-46FF-9A0A-67AA20BA1046}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E9-4981-8AB4-522D5EA9B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41.5</c:v>
                </c:pt>
                <c:pt idx="8">
                  <c:v>52.3</c:v>
                </c:pt>
                <c:pt idx="16">
                  <c:v>55.4</c:v>
                </c:pt>
                <c:pt idx="24">
                  <c:v>52.7</c:v>
                </c:pt>
                <c:pt idx="32">
                  <c:v>49.7</c:v>
                </c:pt>
              </c:numCache>
            </c:numRef>
          </c:yVal>
          <c:smooth val="0"/>
          <c:extLst>
            <c:ext xmlns:c16="http://schemas.microsoft.com/office/drawing/2014/chart" uri="{C3380CC4-5D6E-409C-BE32-E72D297353CC}">
              <c16:uniqueId val="{00000013-CDE9-4981-8AB4-522D5EA9BEFC}"/>
            </c:ext>
          </c:extLst>
        </c:ser>
        <c:dLbls>
          <c:showLegendKey val="0"/>
          <c:showVal val="1"/>
          <c:showCatName val="0"/>
          <c:showSerName val="0"/>
          <c:showPercent val="0"/>
          <c:showBubbleSize val="0"/>
        </c:dLbls>
        <c:axId val="84219776"/>
        <c:axId val="84234240"/>
      </c:scatterChart>
      <c:valAx>
        <c:axId val="84219776"/>
        <c:scaling>
          <c:orientation val="minMax"/>
          <c:max val="10.6"/>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年度までは年々低下していたものの、平成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年から学校給食センター建設事業等の大型事業の元金償還が始まったことから悪化しており、令和元年度は</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ポイント悪化の</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実質公債費比率の算定に用いる分子構成要素についてみてみると、元利償還金の額は、平成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年度借入れの北島藤島線街路改良事業等の元金償還が始まったことにより増加した。また、公営企業が起こした地方債の元利償還金に対する繰入についても、大きく増加した。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分子から控除される算入公債費等については、特定財源の増により増加した。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今後も起債額の多かった年度の元金償還が始まること、一部事務組合の地方債に対する負担金の増加も見込まれ、比率が悪化することが考えられる。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将来負担比率は近年減少傾向にあり、前年度に引き続き数値が改善しており、</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ポイント改善となる</a:t>
          </a:r>
          <a:r>
            <a:rPr kumimoji="1" lang="en-US" altLang="ja-JP" sz="1300">
              <a:latin typeface="ＭＳ ゴシック" pitchFamily="49" charset="-128"/>
              <a:ea typeface="ＭＳ ゴシック" pitchFamily="49" charset="-128"/>
            </a:rPr>
            <a:t>26.6</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算定に用いる分子構成要素につい見てみると、一般会計等に係る地方債の現在高は、小中学校空調設備設置事業等の大事業の借入があり、地方債発等行額が償還額とほぼ同額となったことにより微減となった。公営企業債等繰入見込額は公共下水道事業会計に対するものが主であり、近年は減少している。組合等負担等見込額は、小牧岩倉衛生組合の借入残高が減となったことにより減少した。今後は、岩倉南小学校本館大規模改修工事や石仏公園整備事業等に伴う地方債の発行が予定され、将来負担額の増加が見込まれる。</a:t>
          </a:r>
        </a:p>
        <a:p>
          <a:r>
            <a:rPr kumimoji="1" lang="ja-JP" altLang="en-US" sz="1300">
              <a:latin typeface="ＭＳ ゴシック" pitchFamily="49" charset="-128"/>
              <a:ea typeface="ＭＳ ゴシック" pitchFamily="49" charset="-128"/>
            </a:rPr>
            <a:t>　充当可能特定歳入については、都市計画税の充当割合が減となったこと、また、都市計画事業の地方債現在高が減となったことから減少した。</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ごみ処理施設整備により、今後公債費や施設保守費分の増加が見込まれる小牧岩倉衛生組合負担金の対応として、財政調整基金を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万円取り崩したほか、企業誘致関連事業等による歳出増への対応として令和元年度１億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万円取り崩した。また、年度末の収支決算状況を考慮した上で、減債基金に３億円積み立てた一方、公債費の償還財源として４億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短期的には、小牧岩倉衛生組合負担金及び企業誘致関連事業等の大型事業に伴う歳出予算の増に対応するための財政調整基金の取崩し等により減となる予定。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・公共施設整備基金：今後の公共施設の修繕等の財源に充てる為、令和元年度は２億円を積み立てたことによる増加。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万円の取崩しをしたが、ふるさといわくら応援寄付金の増により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万円を取り崩したこと及び企業誘致関連事業等による歳出増への対応として令和元年度１億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万円の取り崩しをしていく予定。さらに企業誘致関連事業等の大型事業に伴う歳出予算の増に対応して取崩していく予定。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決算余剰金を３億円積み立てた。一方、公債費の償還財源として、４億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類似団体平均を少し下回る結果となった。しかし、昭和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年代にかけて整備された資産が多いため、公共施設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再配置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及び長寿命化計画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規模・配置等の再配置や修繕・更新等の長寿命化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を進めていくなど、公共施設等の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総合的かつ計画的な管理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109855</xdr:rowOff>
    </xdr:from>
    <xdr:to>
      <xdr:col>7</xdr:col>
      <xdr:colOff>187325</xdr:colOff>
      <xdr:row>31</xdr:row>
      <xdr:rowOff>40005</xdr:rowOff>
    </xdr:to>
    <xdr:sp macro="" textlink="">
      <xdr:nvSpPr>
        <xdr:cNvPr id="77" name="フローチャート: 判断 76"/>
        <xdr:cNvSpPr/>
      </xdr:nvSpPr>
      <xdr:spPr>
        <a:xfrm>
          <a:off x="1714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3" name="楕円 82"/>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63063</xdr:rowOff>
    </xdr:from>
    <xdr:ext cx="405111" cy="259045"/>
    <xdr:sp macro="" textlink="">
      <xdr:nvSpPr>
        <xdr:cNvPr id="84" name="有形固定資産減価償却率該当値テキスト"/>
        <xdr:cNvSpPr txBox="1"/>
      </xdr:nvSpPr>
      <xdr:spPr>
        <a:xfrm>
          <a:off x="4813300" y="59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5" name="楕円 84"/>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90986</xdr:rowOff>
    </xdr:to>
    <xdr:cxnSp macro="">
      <xdr:nvCxnSpPr>
        <xdr:cNvPr id="86" name="直線コネクタ 85"/>
        <xdr:cNvCxnSpPr/>
      </xdr:nvCxnSpPr>
      <xdr:spPr>
        <a:xfrm>
          <a:off x="4051300" y="614970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7" name="楕円 86"/>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63228</xdr:rowOff>
    </xdr:to>
    <xdr:cxnSp macro="">
      <xdr:nvCxnSpPr>
        <xdr:cNvPr id="88" name="直線コネクタ 87"/>
        <xdr:cNvCxnSpPr/>
      </xdr:nvCxnSpPr>
      <xdr:spPr>
        <a:xfrm>
          <a:off x="3289300" y="61065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89" name="楕円 88"/>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20048</xdr:rowOff>
    </xdr:to>
    <xdr:cxnSp macro="">
      <xdr:nvCxnSpPr>
        <xdr:cNvPr id="90" name="直線コネクタ 89"/>
        <xdr:cNvCxnSpPr/>
      </xdr:nvCxnSpPr>
      <xdr:spPr>
        <a:xfrm>
          <a:off x="2527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94" name="n_4aveValue有形固定資産減価償却率"/>
        <xdr:cNvSpPr txBox="1"/>
      </xdr:nvSpPr>
      <xdr:spPr>
        <a:xfrm>
          <a:off x="1562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130555</xdr:rowOff>
    </xdr:from>
    <xdr:ext cx="405111" cy="259045"/>
    <xdr:sp macro="" textlink="">
      <xdr:nvSpPr>
        <xdr:cNvPr id="95" name="n_1main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6" name="n_2main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main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類似団体を下回る結果となった。近年起債額が償還額を上回らないよう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予算編成を行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ある。さらに、普通交付税をはじめとする経常一般財源等が増加したことにより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した。今後、施設の長寿命化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の事業で起債することが見込まれるため、より計画的な財政運営を行う必要がある。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2"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83686</xdr:rowOff>
    </xdr:from>
    <xdr:to>
      <xdr:col>60</xdr:col>
      <xdr:colOff>123825</xdr:colOff>
      <xdr:row>29</xdr:row>
      <xdr:rowOff>13836</xdr:rowOff>
    </xdr:to>
    <xdr:sp macro="" textlink="">
      <xdr:nvSpPr>
        <xdr:cNvPr id="137" name="フローチャート: 判断 136"/>
        <xdr:cNvSpPr/>
      </xdr:nvSpPr>
      <xdr:spPr>
        <a:xfrm>
          <a:off x="11747500" y="565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86854</xdr:rowOff>
    </xdr:from>
    <xdr:to>
      <xdr:col>76</xdr:col>
      <xdr:colOff>73025</xdr:colOff>
      <xdr:row>28</xdr:row>
      <xdr:rowOff>17004</xdr:rowOff>
    </xdr:to>
    <xdr:sp macro="" textlink="">
      <xdr:nvSpPr>
        <xdr:cNvPr id="143" name="楕円 142"/>
        <xdr:cNvSpPr/>
      </xdr:nvSpPr>
      <xdr:spPr>
        <a:xfrm>
          <a:off x="14744700" y="54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109731</xdr:rowOff>
    </xdr:from>
    <xdr:ext cx="469744" cy="259045"/>
    <xdr:sp macro="" textlink="">
      <xdr:nvSpPr>
        <xdr:cNvPr id="144" name="債務償還比率該当値テキスト"/>
        <xdr:cNvSpPr txBox="1"/>
      </xdr:nvSpPr>
      <xdr:spPr>
        <a:xfrm>
          <a:off x="14846300" y="533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118159</xdr:rowOff>
    </xdr:from>
    <xdr:to>
      <xdr:col>72</xdr:col>
      <xdr:colOff>123825</xdr:colOff>
      <xdr:row>28</xdr:row>
      <xdr:rowOff>48309</xdr:rowOff>
    </xdr:to>
    <xdr:sp macro="" textlink="">
      <xdr:nvSpPr>
        <xdr:cNvPr id="145" name="楕円 144"/>
        <xdr:cNvSpPr/>
      </xdr:nvSpPr>
      <xdr:spPr>
        <a:xfrm>
          <a:off x="14033500" y="55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137654</xdr:rowOff>
    </xdr:from>
    <xdr:to>
      <xdr:col>76</xdr:col>
      <xdr:colOff>22225</xdr:colOff>
      <xdr:row>27</xdr:row>
      <xdr:rowOff>168959</xdr:rowOff>
    </xdr:to>
    <xdr:cxnSp macro="">
      <xdr:nvCxnSpPr>
        <xdr:cNvPr id="146" name="直線コネクタ 145"/>
        <xdr:cNvCxnSpPr/>
      </xdr:nvCxnSpPr>
      <xdr:spPr>
        <a:xfrm flipV="1">
          <a:off x="14084300" y="5538329"/>
          <a:ext cx="7112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112642</xdr:rowOff>
    </xdr:from>
    <xdr:to>
      <xdr:col>68</xdr:col>
      <xdr:colOff>123825</xdr:colOff>
      <xdr:row>28</xdr:row>
      <xdr:rowOff>42792</xdr:rowOff>
    </xdr:to>
    <xdr:sp macro="" textlink="">
      <xdr:nvSpPr>
        <xdr:cNvPr id="147" name="楕円 146"/>
        <xdr:cNvSpPr/>
      </xdr:nvSpPr>
      <xdr:spPr>
        <a:xfrm>
          <a:off x="13271500" y="55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163442</xdr:rowOff>
    </xdr:from>
    <xdr:to>
      <xdr:col>72</xdr:col>
      <xdr:colOff>73025</xdr:colOff>
      <xdr:row>27</xdr:row>
      <xdr:rowOff>168959</xdr:rowOff>
    </xdr:to>
    <xdr:cxnSp macro="">
      <xdr:nvCxnSpPr>
        <xdr:cNvPr id="148" name="直線コネクタ 147"/>
        <xdr:cNvCxnSpPr/>
      </xdr:nvCxnSpPr>
      <xdr:spPr>
        <a:xfrm>
          <a:off x="13322300" y="5564117"/>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24314</xdr:rowOff>
    </xdr:from>
    <xdr:to>
      <xdr:col>64</xdr:col>
      <xdr:colOff>123825</xdr:colOff>
      <xdr:row>28</xdr:row>
      <xdr:rowOff>125914</xdr:rowOff>
    </xdr:to>
    <xdr:sp macro="" textlink="">
      <xdr:nvSpPr>
        <xdr:cNvPr id="149" name="楕円 148"/>
        <xdr:cNvSpPr/>
      </xdr:nvSpPr>
      <xdr:spPr>
        <a:xfrm>
          <a:off x="12509500" y="55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163442</xdr:rowOff>
    </xdr:from>
    <xdr:to>
      <xdr:col>68</xdr:col>
      <xdr:colOff>73025</xdr:colOff>
      <xdr:row>28</xdr:row>
      <xdr:rowOff>75114</xdr:rowOff>
    </xdr:to>
    <xdr:cxnSp macro="">
      <xdr:nvCxnSpPr>
        <xdr:cNvPr id="150" name="直線コネクタ 149"/>
        <xdr:cNvCxnSpPr/>
      </xdr:nvCxnSpPr>
      <xdr:spPr>
        <a:xfrm flipV="1">
          <a:off x="12560300" y="5564117"/>
          <a:ext cx="762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103646</xdr:rowOff>
    </xdr:from>
    <xdr:to>
      <xdr:col>60</xdr:col>
      <xdr:colOff>123825</xdr:colOff>
      <xdr:row>28</xdr:row>
      <xdr:rowOff>33796</xdr:rowOff>
    </xdr:to>
    <xdr:sp macro="" textlink="">
      <xdr:nvSpPr>
        <xdr:cNvPr id="151" name="楕円 150"/>
        <xdr:cNvSpPr/>
      </xdr:nvSpPr>
      <xdr:spPr>
        <a:xfrm>
          <a:off x="11747500" y="55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154446</xdr:rowOff>
    </xdr:from>
    <xdr:to>
      <xdr:col>64</xdr:col>
      <xdr:colOff>73025</xdr:colOff>
      <xdr:row>28</xdr:row>
      <xdr:rowOff>75114</xdr:rowOff>
    </xdr:to>
    <xdr:cxnSp macro="">
      <xdr:nvCxnSpPr>
        <xdr:cNvPr id="152" name="直線コネクタ 151"/>
        <xdr:cNvCxnSpPr/>
      </xdr:nvCxnSpPr>
      <xdr:spPr>
        <a:xfrm>
          <a:off x="11798300" y="5555121"/>
          <a:ext cx="762000" cy="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4"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5"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4963</xdr:rowOff>
    </xdr:from>
    <xdr:ext cx="469744" cy="259045"/>
    <xdr:sp macro="" textlink="">
      <xdr:nvSpPr>
        <xdr:cNvPr id="156" name="n_4aveValue債務償還比率"/>
        <xdr:cNvSpPr txBox="1"/>
      </xdr:nvSpPr>
      <xdr:spPr>
        <a:xfrm>
          <a:off x="11563427" y="57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64836</xdr:rowOff>
    </xdr:from>
    <xdr:ext cx="469744" cy="259045"/>
    <xdr:sp macro="" textlink="">
      <xdr:nvSpPr>
        <xdr:cNvPr id="157" name="n_1mainValue債務償還比率"/>
        <xdr:cNvSpPr txBox="1"/>
      </xdr:nvSpPr>
      <xdr:spPr>
        <a:xfrm>
          <a:off x="13836727" y="52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59319</xdr:rowOff>
    </xdr:from>
    <xdr:ext cx="469744" cy="259045"/>
    <xdr:sp macro="" textlink="">
      <xdr:nvSpPr>
        <xdr:cNvPr id="158" name="n_2mainValue債務償還比率"/>
        <xdr:cNvSpPr txBox="1"/>
      </xdr:nvSpPr>
      <xdr:spPr>
        <a:xfrm>
          <a:off x="13087427" y="52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142441</xdr:rowOff>
    </xdr:from>
    <xdr:ext cx="469744" cy="259045"/>
    <xdr:sp macro="" textlink="">
      <xdr:nvSpPr>
        <xdr:cNvPr id="159" name="n_3mainValue債務償還比率"/>
        <xdr:cNvSpPr txBox="1"/>
      </xdr:nvSpPr>
      <xdr:spPr>
        <a:xfrm>
          <a:off x="12325427" y="53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50323</xdr:rowOff>
    </xdr:from>
    <xdr:ext cx="469744" cy="259045"/>
    <xdr:sp macro="" textlink="">
      <xdr:nvSpPr>
        <xdr:cNvPr id="160" name="n_4mainValue債務償還比率"/>
        <xdr:cNvSpPr txBox="1"/>
      </xdr:nvSpPr>
      <xdr:spPr>
        <a:xfrm>
          <a:off x="11563427" y="52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160020</xdr:rowOff>
    </xdr:to>
    <xdr:cxnSp macro="">
      <xdr:nvCxnSpPr>
        <xdr:cNvPr id="76" name="直線コネクタ 75"/>
        <xdr:cNvCxnSpPr/>
      </xdr:nvCxnSpPr>
      <xdr:spPr>
        <a:xfrm>
          <a:off x="3797300" y="663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121920</xdr:rowOff>
    </xdr:to>
    <xdr:cxnSp macro="">
      <xdr:nvCxnSpPr>
        <xdr:cNvPr id="78" name="直線コネクタ 77"/>
        <xdr:cNvCxnSpPr/>
      </xdr:nvCxnSpPr>
      <xdr:spPr>
        <a:xfrm>
          <a:off x="2908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80" name="直線コネクタ 79"/>
        <xdr:cNvCxnSpPr/>
      </xdr:nvCxnSpPr>
      <xdr:spPr>
        <a:xfrm>
          <a:off x="2019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5"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6"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7" name="n_3mainValue【道路】&#10;有形固定資産減価償却率"/>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160465</xdr:rowOff>
    </xdr:from>
    <xdr:to>
      <xdr:col>36</xdr:col>
      <xdr:colOff>165100</xdr:colOff>
      <xdr:row>39</xdr:row>
      <xdr:rowOff>90615</xdr:rowOff>
    </xdr:to>
    <xdr:sp macro="" textlink="">
      <xdr:nvSpPr>
        <xdr:cNvPr id="121" name="フローチャート: 判断 120"/>
        <xdr:cNvSpPr/>
      </xdr:nvSpPr>
      <xdr:spPr>
        <a:xfrm>
          <a:off x="6921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137719</xdr:rowOff>
    </xdr:from>
    <xdr:to>
      <xdr:col>55</xdr:col>
      <xdr:colOff>50800</xdr:colOff>
      <xdr:row>41</xdr:row>
      <xdr:rowOff>67869</xdr:rowOff>
    </xdr:to>
    <xdr:sp macro="" textlink="">
      <xdr:nvSpPr>
        <xdr:cNvPr id="127" name="楕円 126"/>
        <xdr:cNvSpPr/>
      </xdr:nvSpPr>
      <xdr:spPr>
        <a:xfrm>
          <a:off x="10426700" y="69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52646</xdr:rowOff>
    </xdr:from>
    <xdr:ext cx="469744" cy="259045"/>
    <xdr:sp macro="" textlink="">
      <xdr:nvSpPr>
        <xdr:cNvPr id="128" name="【道路】&#10;一人当たり延長該当値テキスト"/>
        <xdr:cNvSpPr txBox="1"/>
      </xdr:nvSpPr>
      <xdr:spPr>
        <a:xfrm>
          <a:off x="10515600" y="6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137566</xdr:rowOff>
    </xdr:from>
    <xdr:to>
      <xdr:col>50</xdr:col>
      <xdr:colOff>165100</xdr:colOff>
      <xdr:row>41</xdr:row>
      <xdr:rowOff>67716</xdr:rowOff>
    </xdr:to>
    <xdr:sp macro="" textlink="">
      <xdr:nvSpPr>
        <xdr:cNvPr id="129" name="楕円 128"/>
        <xdr:cNvSpPr/>
      </xdr:nvSpPr>
      <xdr:spPr>
        <a:xfrm>
          <a:off x="9588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16916</xdr:rowOff>
    </xdr:from>
    <xdr:to>
      <xdr:col>55</xdr:col>
      <xdr:colOff>0</xdr:colOff>
      <xdr:row>41</xdr:row>
      <xdr:rowOff>17069</xdr:rowOff>
    </xdr:to>
    <xdr:cxnSp macro="">
      <xdr:nvCxnSpPr>
        <xdr:cNvPr id="130" name="直線コネクタ 129"/>
        <xdr:cNvCxnSpPr/>
      </xdr:nvCxnSpPr>
      <xdr:spPr>
        <a:xfrm>
          <a:off x="9639300" y="704636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137566</xdr:rowOff>
    </xdr:from>
    <xdr:to>
      <xdr:col>46</xdr:col>
      <xdr:colOff>38100</xdr:colOff>
      <xdr:row>41</xdr:row>
      <xdr:rowOff>67716</xdr:rowOff>
    </xdr:to>
    <xdr:sp macro="" textlink="">
      <xdr:nvSpPr>
        <xdr:cNvPr id="131" name="楕円 130"/>
        <xdr:cNvSpPr/>
      </xdr:nvSpPr>
      <xdr:spPr>
        <a:xfrm>
          <a:off x="8699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16916</xdr:rowOff>
    </xdr:from>
    <xdr:to>
      <xdr:col>50</xdr:col>
      <xdr:colOff>114300</xdr:colOff>
      <xdr:row>41</xdr:row>
      <xdr:rowOff>16916</xdr:rowOff>
    </xdr:to>
    <xdr:cxnSp macro="">
      <xdr:nvCxnSpPr>
        <xdr:cNvPr id="132" name="直線コネクタ 131"/>
        <xdr:cNvCxnSpPr/>
      </xdr:nvCxnSpPr>
      <xdr:spPr>
        <a:xfrm>
          <a:off x="8750300" y="704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137147</xdr:rowOff>
    </xdr:from>
    <xdr:to>
      <xdr:col>41</xdr:col>
      <xdr:colOff>101600</xdr:colOff>
      <xdr:row>41</xdr:row>
      <xdr:rowOff>67297</xdr:rowOff>
    </xdr:to>
    <xdr:sp macro="" textlink="">
      <xdr:nvSpPr>
        <xdr:cNvPr id="133" name="楕円 132"/>
        <xdr:cNvSpPr/>
      </xdr:nvSpPr>
      <xdr:spPr>
        <a:xfrm>
          <a:off x="7810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16497</xdr:rowOff>
    </xdr:from>
    <xdr:to>
      <xdr:col>45</xdr:col>
      <xdr:colOff>177800</xdr:colOff>
      <xdr:row>41</xdr:row>
      <xdr:rowOff>16916</xdr:rowOff>
    </xdr:to>
    <xdr:cxnSp macro="">
      <xdr:nvCxnSpPr>
        <xdr:cNvPr id="134" name="直線コネクタ 133"/>
        <xdr:cNvCxnSpPr/>
      </xdr:nvCxnSpPr>
      <xdr:spPr>
        <a:xfrm>
          <a:off x="7861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107142</xdr:rowOff>
    </xdr:from>
    <xdr:ext cx="534377" cy="259045"/>
    <xdr:sp macro="" textlink="">
      <xdr:nvSpPr>
        <xdr:cNvPr id="138" name="n_4aveValue【道路】&#10;一人当たり延長"/>
        <xdr:cNvSpPr txBox="1"/>
      </xdr:nvSpPr>
      <xdr:spPr>
        <a:xfrm>
          <a:off x="6705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58843</xdr:rowOff>
    </xdr:from>
    <xdr:ext cx="469744" cy="259045"/>
    <xdr:sp macro="" textlink="">
      <xdr:nvSpPr>
        <xdr:cNvPr id="139" name="n_1mainValue【道路】&#10;一人当たり延長"/>
        <xdr:cNvSpPr txBox="1"/>
      </xdr:nvSpPr>
      <xdr:spPr>
        <a:xfrm>
          <a:off x="93917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58843</xdr:rowOff>
    </xdr:from>
    <xdr:ext cx="469744" cy="259045"/>
    <xdr:sp macro="" textlink="">
      <xdr:nvSpPr>
        <xdr:cNvPr id="140" name="n_2mainValue【道路】&#10;一人当たり延長"/>
        <xdr:cNvSpPr txBox="1"/>
      </xdr:nvSpPr>
      <xdr:spPr>
        <a:xfrm>
          <a:off x="8515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58424</xdr:rowOff>
    </xdr:from>
    <xdr:ext cx="469744" cy="259045"/>
    <xdr:sp macro="" textlink="">
      <xdr:nvSpPr>
        <xdr:cNvPr id="141" name="n_3mainValue【道路】&#10;一人当たり延長"/>
        <xdr:cNvSpPr txBox="1"/>
      </xdr:nvSpPr>
      <xdr:spPr>
        <a:xfrm>
          <a:off x="7626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76" name="フローチャート: 判断 175"/>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82" name="楕円 181"/>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15892</xdr:rowOff>
    </xdr:from>
    <xdr:ext cx="405111" cy="259045"/>
    <xdr:sp macro="" textlink="">
      <xdr:nvSpPr>
        <xdr:cNvPr id="183" name="【橋りょう・トンネル】&#10;有形固定資産減価償却率該当値テキスト"/>
        <xdr:cNvSpPr txBox="1"/>
      </xdr:nvSpPr>
      <xdr:spPr>
        <a:xfrm>
          <a:off x="467360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84" name="楕円 183"/>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43815</xdr:rowOff>
    </xdr:to>
    <xdr:cxnSp macro="">
      <xdr:nvCxnSpPr>
        <xdr:cNvPr id="185" name="直線コネクタ 184"/>
        <xdr:cNvCxnSpPr/>
      </xdr:nvCxnSpPr>
      <xdr:spPr>
        <a:xfrm>
          <a:off x="3797300" y="9957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86" name="楕円 185"/>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32385</xdr:rowOff>
    </xdr:to>
    <xdr:cxnSp macro="">
      <xdr:nvCxnSpPr>
        <xdr:cNvPr id="187" name="直線コネクタ 186"/>
        <xdr:cNvCxnSpPr/>
      </xdr:nvCxnSpPr>
      <xdr:spPr>
        <a:xfrm flipV="1">
          <a:off x="2908300" y="99574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88" name="楕円 187"/>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32385</xdr:rowOff>
    </xdr:to>
    <xdr:cxnSp macro="">
      <xdr:nvCxnSpPr>
        <xdr:cNvPr id="189" name="直線コネクタ 188"/>
        <xdr:cNvCxnSpPr/>
      </xdr:nvCxnSpPr>
      <xdr:spPr>
        <a:xfrm>
          <a:off x="2019300" y="9947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193" name="n_4aveValue【橋りょう・トンネ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94"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95"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196" name="n_3mainValue【橋りょう・トンネル】&#10;有形固定資産減価償却率"/>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2" name="フローチャート: 判断 231"/>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82840</xdr:rowOff>
    </xdr:from>
    <xdr:to>
      <xdr:col>55</xdr:col>
      <xdr:colOff>50800</xdr:colOff>
      <xdr:row>64</xdr:row>
      <xdr:rowOff>12990</xdr:rowOff>
    </xdr:to>
    <xdr:sp macro="" textlink="">
      <xdr:nvSpPr>
        <xdr:cNvPr id="238" name="楕円 237"/>
        <xdr:cNvSpPr/>
      </xdr:nvSpPr>
      <xdr:spPr>
        <a:xfrm>
          <a:off x="10426700" y="10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61267</xdr:rowOff>
    </xdr:from>
    <xdr:ext cx="599010" cy="259045"/>
    <xdr:sp macro="" textlink="">
      <xdr:nvSpPr>
        <xdr:cNvPr id="239" name="【橋りょう・トンネル】&#10;一人当たり有形固定資産（償却資産）額該当値テキスト"/>
        <xdr:cNvSpPr txBox="1"/>
      </xdr:nvSpPr>
      <xdr:spPr>
        <a:xfrm>
          <a:off x="10515600" y="108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83648</xdr:rowOff>
    </xdr:from>
    <xdr:to>
      <xdr:col>50</xdr:col>
      <xdr:colOff>165100</xdr:colOff>
      <xdr:row>64</xdr:row>
      <xdr:rowOff>13798</xdr:rowOff>
    </xdr:to>
    <xdr:sp macro="" textlink="">
      <xdr:nvSpPr>
        <xdr:cNvPr id="240" name="楕円 239"/>
        <xdr:cNvSpPr/>
      </xdr:nvSpPr>
      <xdr:spPr>
        <a:xfrm>
          <a:off x="9588500" y="10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133640</xdr:rowOff>
    </xdr:from>
    <xdr:to>
      <xdr:col>55</xdr:col>
      <xdr:colOff>0</xdr:colOff>
      <xdr:row>63</xdr:row>
      <xdr:rowOff>134448</xdr:rowOff>
    </xdr:to>
    <xdr:cxnSp macro="">
      <xdr:nvCxnSpPr>
        <xdr:cNvPr id="241" name="直線コネクタ 240"/>
        <xdr:cNvCxnSpPr/>
      </xdr:nvCxnSpPr>
      <xdr:spPr>
        <a:xfrm flipV="1">
          <a:off x="9639300" y="10934990"/>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93635</xdr:rowOff>
    </xdr:from>
    <xdr:to>
      <xdr:col>46</xdr:col>
      <xdr:colOff>38100</xdr:colOff>
      <xdr:row>64</xdr:row>
      <xdr:rowOff>23785</xdr:rowOff>
    </xdr:to>
    <xdr:sp macro="" textlink="">
      <xdr:nvSpPr>
        <xdr:cNvPr id="242" name="楕円 241"/>
        <xdr:cNvSpPr/>
      </xdr:nvSpPr>
      <xdr:spPr>
        <a:xfrm>
          <a:off x="8699500" y="108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134448</xdr:rowOff>
    </xdr:from>
    <xdr:to>
      <xdr:col>50</xdr:col>
      <xdr:colOff>114300</xdr:colOff>
      <xdr:row>63</xdr:row>
      <xdr:rowOff>144435</xdr:rowOff>
    </xdr:to>
    <xdr:cxnSp macro="">
      <xdr:nvCxnSpPr>
        <xdr:cNvPr id="243" name="直線コネクタ 242"/>
        <xdr:cNvCxnSpPr/>
      </xdr:nvCxnSpPr>
      <xdr:spPr>
        <a:xfrm flipV="1">
          <a:off x="8750300" y="10935798"/>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94237</xdr:rowOff>
    </xdr:from>
    <xdr:to>
      <xdr:col>41</xdr:col>
      <xdr:colOff>101600</xdr:colOff>
      <xdr:row>64</xdr:row>
      <xdr:rowOff>24387</xdr:rowOff>
    </xdr:to>
    <xdr:sp macro="" textlink="">
      <xdr:nvSpPr>
        <xdr:cNvPr id="244" name="楕円 243"/>
        <xdr:cNvSpPr/>
      </xdr:nvSpPr>
      <xdr:spPr>
        <a:xfrm>
          <a:off x="7810500" y="10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144435</xdr:rowOff>
    </xdr:from>
    <xdr:to>
      <xdr:col>45</xdr:col>
      <xdr:colOff>177800</xdr:colOff>
      <xdr:row>63</xdr:row>
      <xdr:rowOff>145037</xdr:rowOff>
    </xdr:to>
    <xdr:cxnSp macro="">
      <xdr:nvCxnSpPr>
        <xdr:cNvPr id="245" name="直線コネクタ 244"/>
        <xdr:cNvCxnSpPr/>
      </xdr:nvCxnSpPr>
      <xdr:spPr>
        <a:xfrm flipV="1">
          <a:off x="7861300" y="10945785"/>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49"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4925</xdr:rowOff>
    </xdr:from>
    <xdr:ext cx="599010" cy="259045"/>
    <xdr:sp macro="" textlink="">
      <xdr:nvSpPr>
        <xdr:cNvPr id="250" name="n_1mainValue【橋りょう・トンネル】&#10;一人当たり有形固定資産（償却資産）額"/>
        <xdr:cNvSpPr txBox="1"/>
      </xdr:nvSpPr>
      <xdr:spPr>
        <a:xfrm>
          <a:off x="9327095" y="109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14912</xdr:rowOff>
    </xdr:from>
    <xdr:ext cx="534377" cy="259045"/>
    <xdr:sp macro="" textlink="">
      <xdr:nvSpPr>
        <xdr:cNvPr id="251" name="n_2mainValue【橋りょう・トンネル】&#10;一人当たり有形固定資産（償却資産）額"/>
        <xdr:cNvSpPr txBox="1"/>
      </xdr:nvSpPr>
      <xdr:spPr>
        <a:xfrm>
          <a:off x="8483111" y="109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15514</xdr:rowOff>
    </xdr:from>
    <xdr:ext cx="534377" cy="259045"/>
    <xdr:sp macro="" textlink="">
      <xdr:nvSpPr>
        <xdr:cNvPr id="252" name="n_3mainValue【橋りょう・トンネル】&#10;一人当たり有形固定資産（償却資産）額"/>
        <xdr:cNvSpPr txBox="1"/>
      </xdr:nvSpPr>
      <xdr:spPr>
        <a:xfrm>
          <a:off x="7594111" y="109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87" name="フローチャート: 判断 286"/>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27305</xdr:rowOff>
    </xdr:from>
    <xdr:to>
      <xdr:col>24</xdr:col>
      <xdr:colOff>114300</xdr:colOff>
      <xdr:row>86</xdr:row>
      <xdr:rowOff>128905</xdr:rowOff>
    </xdr:to>
    <xdr:sp macro="" textlink="">
      <xdr:nvSpPr>
        <xdr:cNvPr id="293" name="楕円 292"/>
        <xdr:cNvSpPr/>
      </xdr:nvSpPr>
      <xdr:spPr>
        <a:xfrm>
          <a:off x="4584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113682</xdr:rowOff>
    </xdr:from>
    <xdr:ext cx="405111" cy="259045"/>
    <xdr:sp macro="" textlink="">
      <xdr:nvSpPr>
        <xdr:cNvPr id="294" name="【公営住宅】&#10;有形固定資産減価償却率該当値テキスト"/>
        <xdr:cNvSpPr txBox="1"/>
      </xdr:nvSpPr>
      <xdr:spPr>
        <a:xfrm>
          <a:off x="4673600" y="1468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5" name="楕円 294"/>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78105</xdr:rowOff>
    </xdr:to>
    <xdr:cxnSp macro="">
      <xdr:nvCxnSpPr>
        <xdr:cNvPr id="296" name="直線コネクタ 295"/>
        <xdr:cNvCxnSpPr/>
      </xdr:nvCxnSpPr>
      <xdr:spPr>
        <a:xfrm>
          <a:off x="3797300" y="14782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116839</xdr:rowOff>
    </xdr:from>
    <xdr:to>
      <xdr:col>15</xdr:col>
      <xdr:colOff>101600</xdr:colOff>
      <xdr:row>86</xdr:row>
      <xdr:rowOff>46989</xdr:rowOff>
    </xdr:to>
    <xdr:sp macro="" textlink="">
      <xdr:nvSpPr>
        <xdr:cNvPr id="297" name="楕円 296"/>
        <xdr:cNvSpPr/>
      </xdr:nvSpPr>
      <xdr:spPr>
        <a:xfrm>
          <a:off x="2857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167639</xdr:rowOff>
    </xdr:from>
    <xdr:to>
      <xdr:col>19</xdr:col>
      <xdr:colOff>177800</xdr:colOff>
      <xdr:row>86</xdr:row>
      <xdr:rowOff>38100</xdr:rowOff>
    </xdr:to>
    <xdr:cxnSp macro="">
      <xdr:nvCxnSpPr>
        <xdr:cNvPr id="298" name="直線コネクタ 297"/>
        <xdr:cNvCxnSpPr/>
      </xdr:nvCxnSpPr>
      <xdr:spPr>
        <a:xfrm>
          <a:off x="2908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299" name="楕円 298"/>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125730</xdr:rowOff>
    </xdr:from>
    <xdr:to>
      <xdr:col>15</xdr:col>
      <xdr:colOff>50800</xdr:colOff>
      <xdr:row>85</xdr:row>
      <xdr:rowOff>167639</xdr:rowOff>
    </xdr:to>
    <xdr:cxnSp macro="">
      <xdr:nvCxnSpPr>
        <xdr:cNvPr id="300" name="直線コネクタ 299"/>
        <xdr:cNvCxnSpPr/>
      </xdr:nvCxnSpPr>
      <xdr:spPr>
        <a:xfrm>
          <a:off x="2019300" y="14698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4"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05" name="n_1mainValue【公営住宅】&#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38116</xdr:rowOff>
    </xdr:from>
    <xdr:ext cx="405111" cy="259045"/>
    <xdr:sp macro="" textlink="">
      <xdr:nvSpPr>
        <xdr:cNvPr id="306" name="n_2mainValue【公営住宅】&#10;有形固定資産減価償却率"/>
        <xdr:cNvSpPr txBox="1"/>
      </xdr:nvSpPr>
      <xdr:spPr>
        <a:xfrm>
          <a:off x="2705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07" name="n_3mainValue【公営住宅】&#10;有形固定資産減価償却率"/>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47498</xdr:rowOff>
    </xdr:from>
    <xdr:to>
      <xdr:col>36</xdr:col>
      <xdr:colOff>165100</xdr:colOff>
      <xdr:row>79</xdr:row>
      <xdr:rowOff>149098</xdr:rowOff>
    </xdr:to>
    <xdr:sp macro="" textlink="">
      <xdr:nvSpPr>
        <xdr:cNvPr id="341" name="フローチャート: 判断 340"/>
        <xdr:cNvSpPr/>
      </xdr:nvSpPr>
      <xdr:spPr>
        <a:xfrm>
          <a:off x="6921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47" name="楕円 346"/>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48"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49" name="楕円 348"/>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50" name="直線コネクタ 349"/>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51" name="楕円 350"/>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52" name="直線コネクタ 351"/>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42545</xdr:rowOff>
    </xdr:from>
    <xdr:to>
      <xdr:col>41</xdr:col>
      <xdr:colOff>101600</xdr:colOff>
      <xdr:row>86</xdr:row>
      <xdr:rowOff>144145</xdr:rowOff>
    </xdr:to>
    <xdr:sp macro="" textlink="">
      <xdr:nvSpPr>
        <xdr:cNvPr id="353" name="楕円 352"/>
        <xdr:cNvSpPr/>
      </xdr:nvSpPr>
      <xdr:spPr>
        <a:xfrm>
          <a:off x="781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93345</xdr:rowOff>
    </xdr:from>
    <xdr:to>
      <xdr:col>45</xdr:col>
      <xdr:colOff>177800</xdr:colOff>
      <xdr:row>86</xdr:row>
      <xdr:rowOff>93345</xdr:rowOff>
    </xdr:to>
    <xdr:cxnSp macro="">
      <xdr:nvCxnSpPr>
        <xdr:cNvPr id="354" name="直線コネクタ 353"/>
        <xdr:cNvCxnSpPr/>
      </xdr:nvCxnSpPr>
      <xdr:spPr>
        <a:xfrm>
          <a:off x="7861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165625</xdr:rowOff>
    </xdr:from>
    <xdr:ext cx="469744" cy="259045"/>
    <xdr:sp macro="" textlink="">
      <xdr:nvSpPr>
        <xdr:cNvPr id="358" name="n_4aveValue【公営住宅】&#10;一人当たり面積"/>
        <xdr:cNvSpPr txBox="1"/>
      </xdr:nvSpPr>
      <xdr:spPr>
        <a:xfrm>
          <a:off x="6737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59"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60"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135272</xdr:rowOff>
    </xdr:from>
    <xdr:ext cx="469744" cy="259045"/>
    <xdr:sp macro="" textlink="">
      <xdr:nvSpPr>
        <xdr:cNvPr id="361" name="n_3mainValue【公営住宅】&#10;一人当たり面積"/>
        <xdr:cNvSpPr txBox="1"/>
      </xdr:nvSpPr>
      <xdr:spPr>
        <a:xfrm>
          <a:off x="7626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12" name="フローチャート: 判断 411"/>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18" name="楕円 417"/>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19" name="【認定こども園・幼稚園・保育所】&#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20" name="楕円 419"/>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85725</xdr:rowOff>
    </xdr:to>
    <xdr:cxnSp macro="">
      <xdr:nvCxnSpPr>
        <xdr:cNvPr id="421" name="直線コネクタ 420"/>
        <xdr:cNvCxnSpPr/>
      </xdr:nvCxnSpPr>
      <xdr:spPr>
        <a:xfrm>
          <a:off x="15481300" y="67456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22" name="楕円 421"/>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59055</xdr:rowOff>
    </xdr:to>
    <xdr:cxnSp macro="">
      <xdr:nvCxnSpPr>
        <xdr:cNvPr id="423" name="直線コネクタ 422"/>
        <xdr:cNvCxnSpPr/>
      </xdr:nvCxnSpPr>
      <xdr:spPr>
        <a:xfrm>
          <a:off x="14592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424" name="楕円 423"/>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30480</xdr:rowOff>
    </xdr:to>
    <xdr:cxnSp macro="">
      <xdr:nvCxnSpPr>
        <xdr:cNvPr id="425" name="直線コネクタ 424"/>
        <xdr:cNvCxnSpPr/>
      </xdr:nvCxnSpPr>
      <xdr:spPr>
        <a:xfrm>
          <a:off x="13703300" y="667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29"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30" name="n_1mainValue【認定こども園・幼稚園・保育所】&#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31" name="n_2mainValue【認定こども園・幼稚園・保育所】&#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432" name="n_3mainValue【認定こども園・幼稚園・保育所】&#10;有形固定資産減価償却率"/>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73406</xdr:rowOff>
    </xdr:from>
    <xdr:to>
      <xdr:col>98</xdr:col>
      <xdr:colOff>38100</xdr:colOff>
      <xdr:row>36</xdr:row>
      <xdr:rowOff>3556</xdr:rowOff>
    </xdr:to>
    <xdr:sp macro="" textlink="">
      <xdr:nvSpPr>
        <xdr:cNvPr id="464" name="フローチャート: 判断 463"/>
        <xdr:cNvSpPr/>
      </xdr:nvSpPr>
      <xdr:spPr>
        <a:xfrm>
          <a:off x="18605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70" name="楕円 469"/>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71"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72" name="楕円 471"/>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73" name="直線コネクタ 472"/>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74" name="楕円 473"/>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75" name="直線コネクタ 474"/>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76" name="楕円 475"/>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77" name="直線コネクタ 476"/>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20083</xdr:rowOff>
    </xdr:from>
    <xdr:ext cx="469744" cy="259045"/>
    <xdr:sp macro="" textlink="">
      <xdr:nvSpPr>
        <xdr:cNvPr id="481" name="n_4aveValue【認定こども園・幼稚園・保育所】&#10;一人当たり面積"/>
        <xdr:cNvSpPr txBox="1"/>
      </xdr:nvSpPr>
      <xdr:spPr>
        <a:xfrm>
          <a:off x="18421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82"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483"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484"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56642</xdr:rowOff>
    </xdr:from>
    <xdr:to>
      <xdr:col>67</xdr:col>
      <xdr:colOff>101600</xdr:colOff>
      <xdr:row>61</xdr:row>
      <xdr:rowOff>158242</xdr:rowOff>
    </xdr:to>
    <xdr:sp macro="" textlink="">
      <xdr:nvSpPr>
        <xdr:cNvPr id="517" name="フローチャート: 判断 516"/>
        <xdr:cNvSpPr/>
      </xdr:nvSpPr>
      <xdr:spPr>
        <a:xfrm>
          <a:off x="1276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104648</xdr:rowOff>
    </xdr:from>
    <xdr:to>
      <xdr:col>85</xdr:col>
      <xdr:colOff>177800</xdr:colOff>
      <xdr:row>63</xdr:row>
      <xdr:rowOff>34798</xdr:rowOff>
    </xdr:to>
    <xdr:sp macro="" textlink="">
      <xdr:nvSpPr>
        <xdr:cNvPr id="523" name="楕円 522"/>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83075</xdr:rowOff>
    </xdr:from>
    <xdr:ext cx="405111" cy="259045"/>
    <xdr:sp macro="" textlink="">
      <xdr:nvSpPr>
        <xdr:cNvPr id="524" name="【学校施設】&#10;有形固定資産減価償却率該当値テキスト"/>
        <xdr:cNvSpPr txBox="1"/>
      </xdr:nvSpPr>
      <xdr:spPr>
        <a:xfrm>
          <a:off x="16357600"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25" name="楕円 524"/>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155448</xdr:rowOff>
    </xdr:from>
    <xdr:to>
      <xdr:col>85</xdr:col>
      <xdr:colOff>127000</xdr:colOff>
      <xdr:row>63</xdr:row>
      <xdr:rowOff>57150</xdr:rowOff>
    </xdr:to>
    <xdr:cxnSp macro="">
      <xdr:nvCxnSpPr>
        <xdr:cNvPr id="526" name="直線コネクタ 525"/>
        <xdr:cNvCxnSpPr/>
      </xdr:nvCxnSpPr>
      <xdr:spPr>
        <a:xfrm flipV="1">
          <a:off x="15481300" y="10785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141224</xdr:rowOff>
    </xdr:from>
    <xdr:to>
      <xdr:col>76</xdr:col>
      <xdr:colOff>165100</xdr:colOff>
      <xdr:row>63</xdr:row>
      <xdr:rowOff>71374</xdr:rowOff>
    </xdr:to>
    <xdr:sp macro="" textlink="">
      <xdr:nvSpPr>
        <xdr:cNvPr id="527" name="楕円 526"/>
        <xdr:cNvSpPr/>
      </xdr:nvSpPr>
      <xdr:spPr>
        <a:xfrm>
          <a:off x="14541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20574</xdr:rowOff>
    </xdr:from>
    <xdr:to>
      <xdr:col>81</xdr:col>
      <xdr:colOff>50800</xdr:colOff>
      <xdr:row>63</xdr:row>
      <xdr:rowOff>57150</xdr:rowOff>
    </xdr:to>
    <xdr:cxnSp macro="">
      <xdr:nvCxnSpPr>
        <xdr:cNvPr id="528" name="直線コネクタ 527"/>
        <xdr:cNvCxnSpPr/>
      </xdr:nvCxnSpPr>
      <xdr:spPr>
        <a:xfrm>
          <a:off x="14592300" y="10821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138938</xdr:rowOff>
    </xdr:from>
    <xdr:to>
      <xdr:col>72</xdr:col>
      <xdr:colOff>38100</xdr:colOff>
      <xdr:row>63</xdr:row>
      <xdr:rowOff>69088</xdr:rowOff>
    </xdr:to>
    <xdr:sp macro="" textlink="">
      <xdr:nvSpPr>
        <xdr:cNvPr id="529" name="楕円 528"/>
        <xdr:cNvSpPr/>
      </xdr:nvSpPr>
      <xdr:spPr>
        <a:xfrm>
          <a:off x="13652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18288</xdr:rowOff>
    </xdr:from>
    <xdr:to>
      <xdr:col>76</xdr:col>
      <xdr:colOff>114300</xdr:colOff>
      <xdr:row>63</xdr:row>
      <xdr:rowOff>20574</xdr:rowOff>
    </xdr:to>
    <xdr:cxnSp macro="">
      <xdr:nvCxnSpPr>
        <xdr:cNvPr id="530" name="直線コネクタ 529"/>
        <xdr:cNvCxnSpPr/>
      </xdr:nvCxnSpPr>
      <xdr:spPr>
        <a:xfrm>
          <a:off x="13703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3319</xdr:rowOff>
    </xdr:from>
    <xdr:ext cx="405111" cy="259045"/>
    <xdr:sp macro="" textlink="">
      <xdr:nvSpPr>
        <xdr:cNvPr id="534" name="n_4aveValue【学校施設】&#10;有形固定資産減価償却率"/>
        <xdr:cNvSpPr txBox="1"/>
      </xdr:nvSpPr>
      <xdr:spPr>
        <a:xfrm>
          <a:off x="126117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35"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62501</xdr:rowOff>
    </xdr:from>
    <xdr:ext cx="405111" cy="259045"/>
    <xdr:sp macro="" textlink="">
      <xdr:nvSpPr>
        <xdr:cNvPr id="536" name="n_2mainValue【学校施設】&#10;有形固定資産減価償却率"/>
        <xdr:cNvSpPr txBox="1"/>
      </xdr:nvSpPr>
      <xdr:spPr>
        <a:xfrm>
          <a:off x="143897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60215</xdr:rowOff>
    </xdr:from>
    <xdr:ext cx="405111" cy="259045"/>
    <xdr:sp macro="" textlink="">
      <xdr:nvSpPr>
        <xdr:cNvPr id="537" name="n_3mainValue【学校施設】&#10;有形固定資産減価償却率"/>
        <xdr:cNvSpPr txBox="1"/>
      </xdr:nvSpPr>
      <xdr:spPr>
        <a:xfrm>
          <a:off x="13500744" y="1086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21590</xdr:rowOff>
    </xdr:from>
    <xdr:to>
      <xdr:col>98</xdr:col>
      <xdr:colOff>38100</xdr:colOff>
      <xdr:row>60</xdr:row>
      <xdr:rowOff>123190</xdr:rowOff>
    </xdr:to>
    <xdr:sp macro="" textlink="">
      <xdr:nvSpPr>
        <xdr:cNvPr id="572" name="フローチャート: 判断 571"/>
        <xdr:cNvSpPr/>
      </xdr:nvSpPr>
      <xdr:spPr>
        <a:xfrm>
          <a:off x="18605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18542</xdr:rowOff>
    </xdr:from>
    <xdr:to>
      <xdr:col>116</xdr:col>
      <xdr:colOff>114300</xdr:colOff>
      <xdr:row>64</xdr:row>
      <xdr:rowOff>120142</xdr:rowOff>
    </xdr:to>
    <xdr:sp macro="" textlink="">
      <xdr:nvSpPr>
        <xdr:cNvPr id="578" name="楕円 577"/>
        <xdr:cNvSpPr/>
      </xdr:nvSpPr>
      <xdr:spPr>
        <a:xfrm>
          <a:off x="22110700" y="109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104919</xdr:rowOff>
    </xdr:from>
    <xdr:ext cx="469744" cy="259045"/>
    <xdr:sp macro="" textlink="">
      <xdr:nvSpPr>
        <xdr:cNvPr id="579" name="【学校施設】&#10;一人当たり面積該当値テキスト"/>
        <xdr:cNvSpPr txBox="1"/>
      </xdr:nvSpPr>
      <xdr:spPr>
        <a:xfrm>
          <a:off x="22199600" y="109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18542</xdr:rowOff>
    </xdr:from>
    <xdr:to>
      <xdr:col>112</xdr:col>
      <xdr:colOff>38100</xdr:colOff>
      <xdr:row>64</xdr:row>
      <xdr:rowOff>120142</xdr:rowOff>
    </xdr:to>
    <xdr:sp macro="" textlink="">
      <xdr:nvSpPr>
        <xdr:cNvPr id="580" name="楕円 579"/>
        <xdr:cNvSpPr/>
      </xdr:nvSpPr>
      <xdr:spPr>
        <a:xfrm>
          <a:off x="21272500" y="109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69342</xdr:rowOff>
    </xdr:from>
    <xdr:to>
      <xdr:col>116</xdr:col>
      <xdr:colOff>63500</xdr:colOff>
      <xdr:row>64</xdr:row>
      <xdr:rowOff>69342</xdr:rowOff>
    </xdr:to>
    <xdr:cxnSp macro="">
      <xdr:nvCxnSpPr>
        <xdr:cNvPr id="581" name="直線コネクタ 580"/>
        <xdr:cNvCxnSpPr/>
      </xdr:nvCxnSpPr>
      <xdr:spPr>
        <a:xfrm>
          <a:off x="21323300" y="11042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82" name="楕円 581"/>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69342</xdr:rowOff>
    </xdr:to>
    <xdr:cxnSp macro="">
      <xdr:nvCxnSpPr>
        <xdr:cNvPr id="583" name="直線コネクタ 582"/>
        <xdr:cNvCxnSpPr/>
      </xdr:nvCxnSpPr>
      <xdr:spPr>
        <a:xfrm>
          <a:off x="20434300" y="110413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16256</xdr:rowOff>
    </xdr:from>
    <xdr:to>
      <xdr:col>102</xdr:col>
      <xdr:colOff>165100</xdr:colOff>
      <xdr:row>64</xdr:row>
      <xdr:rowOff>117856</xdr:rowOff>
    </xdr:to>
    <xdr:sp macro="" textlink="">
      <xdr:nvSpPr>
        <xdr:cNvPr id="584" name="楕円 583"/>
        <xdr:cNvSpPr/>
      </xdr:nvSpPr>
      <xdr:spPr>
        <a:xfrm>
          <a:off x="19494500" y="109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67056</xdr:rowOff>
    </xdr:from>
    <xdr:to>
      <xdr:col>107</xdr:col>
      <xdr:colOff>50800</xdr:colOff>
      <xdr:row>64</xdr:row>
      <xdr:rowOff>68580</xdr:rowOff>
    </xdr:to>
    <xdr:cxnSp macro="">
      <xdr:nvCxnSpPr>
        <xdr:cNvPr id="585" name="直線コネクタ 584"/>
        <xdr:cNvCxnSpPr/>
      </xdr:nvCxnSpPr>
      <xdr:spPr>
        <a:xfrm>
          <a:off x="19545300" y="110398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139717</xdr:rowOff>
    </xdr:from>
    <xdr:ext cx="469744" cy="259045"/>
    <xdr:sp macro="" textlink="">
      <xdr:nvSpPr>
        <xdr:cNvPr id="589" name="n_4aveValue【学校施設】&#10;一人当たり面積"/>
        <xdr:cNvSpPr txBox="1"/>
      </xdr:nvSpPr>
      <xdr:spPr>
        <a:xfrm>
          <a:off x="18421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111269</xdr:rowOff>
    </xdr:from>
    <xdr:ext cx="469744" cy="259045"/>
    <xdr:sp macro="" textlink="">
      <xdr:nvSpPr>
        <xdr:cNvPr id="590" name="n_1mainValue【学校施設】&#10;一人当たり面積"/>
        <xdr:cNvSpPr txBox="1"/>
      </xdr:nvSpPr>
      <xdr:spPr>
        <a:xfrm>
          <a:off x="21075727" y="110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91" name="n_2mainValue【学校施設】&#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108983</xdr:rowOff>
    </xdr:from>
    <xdr:ext cx="469744" cy="259045"/>
    <xdr:sp macro="" textlink="">
      <xdr:nvSpPr>
        <xdr:cNvPr id="592" name="n_3mainValue【学校施設】&#10;一人当たり面積"/>
        <xdr:cNvSpPr txBox="1"/>
      </xdr:nvSpPr>
      <xdr:spPr>
        <a:xfrm>
          <a:off x="19310427"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28" name="フローチャート: 判断 627"/>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34" name="楕円 633"/>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94722</xdr:rowOff>
    </xdr:from>
    <xdr:ext cx="405111" cy="259045"/>
    <xdr:sp macro="" textlink="">
      <xdr:nvSpPr>
        <xdr:cNvPr id="635" name="【児童館】&#10;有形固定資産減価償却率該当値テキスト"/>
        <xdr:cNvSpPr txBox="1"/>
      </xdr:nvSpPr>
      <xdr:spPr>
        <a:xfrm>
          <a:off x="16357600"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36" name="楕円 635"/>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167095</xdr:rowOff>
    </xdr:to>
    <xdr:cxnSp macro="">
      <xdr:nvCxnSpPr>
        <xdr:cNvPr id="637" name="直線コネクタ 636"/>
        <xdr:cNvCxnSpPr/>
      </xdr:nvCxnSpPr>
      <xdr:spPr>
        <a:xfrm>
          <a:off x="15481300" y="140186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8" name="楕円 637"/>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131173</xdr:rowOff>
    </xdr:to>
    <xdr:cxnSp macro="">
      <xdr:nvCxnSpPr>
        <xdr:cNvPr id="639" name="直線コネクタ 638"/>
        <xdr:cNvCxnSpPr/>
      </xdr:nvCxnSpPr>
      <xdr:spPr>
        <a:xfrm>
          <a:off x="14592300" y="1398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40" name="楕円 639"/>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95250</xdr:rowOff>
    </xdr:to>
    <xdr:cxnSp macro="">
      <xdr:nvCxnSpPr>
        <xdr:cNvPr id="641" name="直線コネクタ 640"/>
        <xdr:cNvCxnSpPr/>
      </xdr:nvCxnSpPr>
      <xdr:spPr>
        <a:xfrm>
          <a:off x="13703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45" name="n_4aveValue【児童館】&#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646" name="n_1mainValue【児童館】&#10;有形固定資産減価償却率"/>
        <xdr:cNvSpPr txBox="1"/>
      </xdr:nvSpPr>
      <xdr:spPr>
        <a:xfrm>
          <a:off x="15266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7"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48" name="n_3mainValue【児童館】&#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5"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680" name="フローチャート: 判断 679"/>
        <xdr:cNvSpPr/>
      </xdr:nvSpPr>
      <xdr:spPr>
        <a:xfrm>
          <a:off x="18605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86" name="楕円 685"/>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687"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88" name="楕円 687"/>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89" name="直線コネクタ 688"/>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690" name="楕円 689"/>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691" name="直線コネクタ 690"/>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92" name="楕円 691"/>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693" name="直線コネクタ 692"/>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94"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95"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96"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697" name="n_4aveValue【児童館】&#10;一人当たり面積"/>
        <xdr:cNvSpPr txBox="1"/>
      </xdr:nvSpPr>
      <xdr:spPr>
        <a:xfrm>
          <a:off x="18421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98"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99"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00"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・類似団体と比較して特に有形固定資産減価償却率が高くなっている施設は、認定こども園・幼稚園・保育所、学校施設、公営住宅の項目である。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保育所については、保育園の多くが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年代に建設されていることから、建築年数が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年前後と老朽化している。平成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公共施設再配置計画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、統廃合も含め計画的に子育て環境の整備に取り組んでいく必要がある。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学校施設については、建築年数が市内７校の小中学校のうち、６校が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年以上経過、そのうち３校が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年度に策定した学校施設長寿命化計画に基づき、老朽化に伴う改修や整備を計画的に実施する必要がある。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・道路の一人当たり延長が類似団体と比較して大きく低いのは、岩倉市の面積が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㎡と全国的にも小さい面積である地域性から、道路が少ないためであると考えられる。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58057</xdr:rowOff>
    </xdr:from>
    <xdr:to>
      <xdr:col>6</xdr:col>
      <xdr:colOff>38100</xdr:colOff>
      <xdr:row>38</xdr:row>
      <xdr:rowOff>159657</xdr:rowOff>
    </xdr:to>
    <xdr:sp macro="" textlink="">
      <xdr:nvSpPr>
        <xdr:cNvPr id="68" name="フローチャート: 判断 67"/>
        <xdr:cNvSpPr/>
      </xdr:nvSpPr>
      <xdr:spPr>
        <a:xfrm>
          <a:off x="107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図書館】&#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40</xdr:row>
      <xdr:rowOff>1088</xdr:rowOff>
    </xdr:to>
    <xdr:cxnSp macro="">
      <xdr:nvCxnSpPr>
        <xdr:cNvPr id="77" name="直線コネクタ 76"/>
        <xdr:cNvCxnSpPr/>
      </xdr:nvCxnSpPr>
      <xdr:spPr>
        <a:xfrm>
          <a:off x="3797300" y="68215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46627</xdr:rowOff>
    </xdr:from>
    <xdr:to>
      <xdr:col>15</xdr:col>
      <xdr:colOff>101600</xdr:colOff>
      <xdr:row>39</xdr:row>
      <xdr:rowOff>148227</xdr:rowOff>
    </xdr:to>
    <xdr:sp macro="" textlink="">
      <xdr:nvSpPr>
        <xdr:cNvPr id="78" name="楕円 77"/>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97427</xdr:rowOff>
    </xdr:from>
    <xdr:to>
      <xdr:col>19</xdr:col>
      <xdr:colOff>177800</xdr:colOff>
      <xdr:row>39</xdr:row>
      <xdr:rowOff>134983</xdr:rowOff>
    </xdr:to>
    <xdr:cxnSp macro="">
      <xdr:nvCxnSpPr>
        <xdr:cNvPr id="79" name="直線コネクタ 78"/>
        <xdr:cNvCxnSpPr/>
      </xdr:nvCxnSpPr>
      <xdr:spPr>
        <a:xfrm>
          <a:off x="2908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97427</xdr:rowOff>
    </xdr:to>
    <xdr:cxnSp macro="">
      <xdr:nvCxnSpPr>
        <xdr:cNvPr id="81" name="直線コネクタ 80"/>
        <xdr:cNvCxnSpPr/>
      </xdr:nvCxnSpPr>
      <xdr:spPr>
        <a:xfrm>
          <a:off x="2019300" y="674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4734</xdr:rowOff>
    </xdr:from>
    <xdr:ext cx="405111" cy="259045"/>
    <xdr:sp macro="" textlink="">
      <xdr:nvSpPr>
        <xdr:cNvPr id="85" name="n_4aveValue【図書館】&#10;有形固定資産減価償却率"/>
        <xdr:cNvSpPr txBox="1"/>
      </xdr:nvSpPr>
      <xdr:spPr>
        <a:xfrm>
          <a:off x="927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6"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7" name="n_2mainValue【図書館】&#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88" name="n_3mainValue【図書館】&#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26" name="フローチャート: 判断 125"/>
        <xdr:cNvSpPr/>
      </xdr:nvSpPr>
      <xdr:spPr>
        <a:xfrm>
          <a:off x="6921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92075</xdr:rowOff>
    </xdr:from>
    <xdr:to>
      <xdr:col>55</xdr:col>
      <xdr:colOff>50800</xdr:colOff>
      <xdr:row>40</xdr:row>
      <xdr:rowOff>22225</xdr:rowOff>
    </xdr:to>
    <xdr:sp macro="" textlink="">
      <xdr:nvSpPr>
        <xdr:cNvPr id="132" name="楕円 131"/>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70502</xdr:rowOff>
    </xdr:from>
    <xdr:ext cx="469744" cy="259045"/>
    <xdr:sp macro="" textlink="">
      <xdr:nvSpPr>
        <xdr:cNvPr id="133" name="【図書館】&#10;一人当たり面積該当値テキスト"/>
        <xdr:cNvSpPr txBox="1"/>
      </xdr:nvSpPr>
      <xdr:spPr>
        <a:xfrm>
          <a:off x="10515600"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4" name="楕円 133"/>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142875</xdr:rowOff>
    </xdr:from>
    <xdr:to>
      <xdr:col>55</xdr:col>
      <xdr:colOff>0</xdr:colOff>
      <xdr:row>39</xdr:row>
      <xdr:rowOff>142875</xdr:rowOff>
    </xdr:to>
    <xdr:cxnSp macro="">
      <xdr:nvCxnSpPr>
        <xdr:cNvPr id="135" name="直線コネクタ 134"/>
        <xdr:cNvCxnSpPr/>
      </xdr:nvCxnSpPr>
      <xdr:spPr>
        <a:xfrm>
          <a:off x="9639300" y="6829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92075</xdr:rowOff>
    </xdr:from>
    <xdr:to>
      <xdr:col>46</xdr:col>
      <xdr:colOff>38100</xdr:colOff>
      <xdr:row>40</xdr:row>
      <xdr:rowOff>22225</xdr:rowOff>
    </xdr:to>
    <xdr:sp macro="" textlink="">
      <xdr:nvSpPr>
        <xdr:cNvPr id="136" name="楕円 135"/>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142875</xdr:rowOff>
    </xdr:from>
    <xdr:to>
      <xdr:col>50</xdr:col>
      <xdr:colOff>114300</xdr:colOff>
      <xdr:row>39</xdr:row>
      <xdr:rowOff>142875</xdr:rowOff>
    </xdr:to>
    <xdr:cxnSp macro="">
      <xdr:nvCxnSpPr>
        <xdr:cNvPr id="137" name="直線コネクタ 136"/>
        <xdr:cNvCxnSpPr/>
      </xdr:nvCxnSpPr>
      <xdr:spPr>
        <a:xfrm>
          <a:off x="8750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92075</xdr:rowOff>
    </xdr:from>
    <xdr:to>
      <xdr:col>41</xdr:col>
      <xdr:colOff>101600</xdr:colOff>
      <xdr:row>40</xdr:row>
      <xdr:rowOff>22225</xdr:rowOff>
    </xdr:to>
    <xdr:sp macro="" textlink="">
      <xdr:nvSpPr>
        <xdr:cNvPr id="138" name="楕円 137"/>
        <xdr:cNvSpPr/>
      </xdr:nvSpPr>
      <xdr:spPr>
        <a:xfrm>
          <a:off x="781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142875</xdr:rowOff>
    </xdr:from>
    <xdr:to>
      <xdr:col>45</xdr:col>
      <xdr:colOff>177800</xdr:colOff>
      <xdr:row>39</xdr:row>
      <xdr:rowOff>142875</xdr:rowOff>
    </xdr:to>
    <xdr:cxnSp macro="">
      <xdr:nvCxnSpPr>
        <xdr:cNvPr id="139" name="直線コネクタ 138"/>
        <xdr:cNvCxnSpPr/>
      </xdr:nvCxnSpPr>
      <xdr:spPr>
        <a:xfrm>
          <a:off x="7861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3" name="n_4ave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13352</xdr:rowOff>
    </xdr:from>
    <xdr:ext cx="469744" cy="259045"/>
    <xdr:sp macro="" textlink="">
      <xdr:nvSpPr>
        <xdr:cNvPr id="144" name="n_1mainValue【図書館】&#10;一人当たり面積"/>
        <xdr:cNvSpPr txBox="1"/>
      </xdr:nvSpPr>
      <xdr:spPr>
        <a:xfrm>
          <a:off x="93917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13352</xdr:rowOff>
    </xdr:from>
    <xdr:ext cx="469744" cy="259045"/>
    <xdr:sp macro="" textlink="">
      <xdr:nvSpPr>
        <xdr:cNvPr id="145" name="n_2mainValue【図書館】&#10;一人当たり面積"/>
        <xdr:cNvSpPr txBox="1"/>
      </xdr:nvSpPr>
      <xdr:spPr>
        <a:xfrm>
          <a:off x="85154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13352</xdr:rowOff>
    </xdr:from>
    <xdr:ext cx="469744" cy="259045"/>
    <xdr:sp macro="" textlink="">
      <xdr:nvSpPr>
        <xdr:cNvPr id="146" name="n_3mainValue【図書館】&#10;一人当たり面積"/>
        <xdr:cNvSpPr txBox="1"/>
      </xdr:nvSpPr>
      <xdr:spPr>
        <a:xfrm>
          <a:off x="76264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22352</xdr:rowOff>
    </xdr:from>
    <xdr:to>
      <xdr:col>6</xdr:col>
      <xdr:colOff>38100</xdr:colOff>
      <xdr:row>58</xdr:row>
      <xdr:rowOff>123952</xdr:rowOff>
    </xdr:to>
    <xdr:sp macro="" textlink="">
      <xdr:nvSpPr>
        <xdr:cNvPr id="179" name="フローチャート: 判断 178"/>
        <xdr:cNvSpPr/>
      </xdr:nvSpPr>
      <xdr:spPr>
        <a:xfrm>
          <a:off x="1079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68072</xdr:rowOff>
    </xdr:from>
    <xdr:to>
      <xdr:col>24</xdr:col>
      <xdr:colOff>114300</xdr:colOff>
      <xdr:row>58</xdr:row>
      <xdr:rowOff>169672</xdr:rowOff>
    </xdr:to>
    <xdr:sp macro="" textlink="">
      <xdr:nvSpPr>
        <xdr:cNvPr id="185" name="楕円 184"/>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90949</xdr:rowOff>
    </xdr:from>
    <xdr:ext cx="405111" cy="259045"/>
    <xdr:sp macro="" textlink="">
      <xdr:nvSpPr>
        <xdr:cNvPr id="186" name="【体育館・プール】&#10;有形固定資産減価償却率該当値テキスト"/>
        <xdr:cNvSpPr txBox="1"/>
      </xdr:nvSpPr>
      <xdr:spPr>
        <a:xfrm>
          <a:off x="4673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7" name="楕円 186"/>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118872</xdr:rowOff>
    </xdr:to>
    <xdr:cxnSp macro="">
      <xdr:nvCxnSpPr>
        <xdr:cNvPr id="188" name="直線コネクタ 187"/>
        <xdr:cNvCxnSpPr/>
      </xdr:nvCxnSpPr>
      <xdr:spPr>
        <a:xfrm>
          <a:off x="3797300" y="10012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89" name="楕円 188"/>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118872</xdr:rowOff>
    </xdr:to>
    <xdr:cxnSp macro="">
      <xdr:nvCxnSpPr>
        <xdr:cNvPr id="190" name="直線コネクタ 189"/>
        <xdr:cNvCxnSpPr/>
      </xdr:nvCxnSpPr>
      <xdr:spPr>
        <a:xfrm flipV="1">
          <a:off x="2908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91" name="楕円 190"/>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118872</xdr:rowOff>
    </xdr:to>
    <xdr:cxnSp macro="">
      <xdr:nvCxnSpPr>
        <xdr:cNvPr id="192" name="直線コネクタ 191"/>
        <xdr:cNvCxnSpPr/>
      </xdr:nvCxnSpPr>
      <xdr:spPr>
        <a:xfrm>
          <a:off x="2019300" y="100012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140479</xdr:rowOff>
    </xdr:from>
    <xdr:ext cx="405111" cy="259045"/>
    <xdr:sp macro="" textlink="">
      <xdr:nvSpPr>
        <xdr:cNvPr id="196" name="n_4aveValue【体育館・プール】&#10;有形固定資産減価償却率"/>
        <xdr:cNvSpPr txBox="1"/>
      </xdr:nvSpPr>
      <xdr:spPr>
        <a:xfrm>
          <a:off x="927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7" name="n_1mainValue【体育館・プー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98"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99"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148409</xdr:rowOff>
    </xdr:from>
    <xdr:to>
      <xdr:col>36</xdr:col>
      <xdr:colOff>165100</xdr:colOff>
      <xdr:row>62</xdr:row>
      <xdr:rowOff>78559</xdr:rowOff>
    </xdr:to>
    <xdr:sp macro="" textlink="">
      <xdr:nvSpPr>
        <xdr:cNvPr id="235" name="フローチャート: 判断 234"/>
        <xdr:cNvSpPr/>
      </xdr:nvSpPr>
      <xdr:spPr>
        <a:xfrm>
          <a:off x="6921500" y="1060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115751</xdr:rowOff>
    </xdr:from>
    <xdr:to>
      <xdr:col>55</xdr:col>
      <xdr:colOff>50800</xdr:colOff>
      <xdr:row>63</xdr:row>
      <xdr:rowOff>45901</xdr:rowOff>
    </xdr:to>
    <xdr:sp macro="" textlink="">
      <xdr:nvSpPr>
        <xdr:cNvPr id="241" name="楕円 240"/>
        <xdr:cNvSpPr/>
      </xdr:nvSpPr>
      <xdr:spPr>
        <a:xfrm>
          <a:off x="10426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94178</xdr:rowOff>
    </xdr:from>
    <xdr:ext cx="469744" cy="259045"/>
    <xdr:sp macro="" textlink="">
      <xdr:nvSpPr>
        <xdr:cNvPr id="242" name="【体育館・プール】&#10;一人当たり面積該当値テキスト"/>
        <xdr:cNvSpPr txBox="1"/>
      </xdr:nvSpPr>
      <xdr:spPr>
        <a:xfrm>
          <a:off x="10515600"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115751</xdr:rowOff>
    </xdr:from>
    <xdr:to>
      <xdr:col>50</xdr:col>
      <xdr:colOff>165100</xdr:colOff>
      <xdr:row>63</xdr:row>
      <xdr:rowOff>45901</xdr:rowOff>
    </xdr:to>
    <xdr:sp macro="" textlink="">
      <xdr:nvSpPr>
        <xdr:cNvPr id="243" name="楕円 242"/>
        <xdr:cNvSpPr/>
      </xdr:nvSpPr>
      <xdr:spPr>
        <a:xfrm>
          <a:off x="958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166551</xdr:rowOff>
    </xdr:from>
    <xdr:to>
      <xdr:col>55</xdr:col>
      <xdr:colOff>0</xdr:colOff>
      <xdr:row>62</xdr:row>
      <xdr:rowOff>166551</xdr:rowOff>
    </xdr:to>
    <xdr:cxnSp macro="">
      <xdr:nvCxnSpPr>
        <xdr:cNvPr id="244" name="直線コネクタ 243"/>
        <xdr:cNvCxnSpPr/>
      </xdr:nvCxnSpPr>
      <xdr:spPr>
        <a:xfrm>
          <a:off x="9639300" y="1079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45" name="楕円 244"/>
        <xdr:cNvSpPr/>
      </xdr:nvSpPr>
      <xdr:spPr>
        <a:xfrm>
          <a:off x="869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62</xdr:row>
      <xdr:rowOff>166551</xdr:rowOff>
    </xdr:to>
    <xdr:cxnSp macro="">
      <xdr:nvCxnSpPr>
        <xdr:cNvPr id="246" name="直線コネクタ 245"/>
        <xdr:cNvCxnSpPr/>
      </xdr:nvCxnSpPr>
      <xdr:spPr>
        <a:xfrm>
          <a:off x="8750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47" name="楕円 246"/>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166551</xdr:rowOff>
    </xdr:from>
    <xdr:to>
      <xdr:col>45</xdr:col>
      <xdr:colOff>177800</xdr:colOff>
      <xdr:row>62</xdr:row>
      <xdr:rowOff>166551</xdr:rowOff>
    </xdr:to>
    <xdr:cxnSp macro="">
      <xdr:nvCxnSpPr>
        <xdr:cNvPr id="248" name="直線コネクタ 247"/>
        <xdr:cNvCxnSpPr/>
      </xdr:nvCxnSpPr>
      <xdr:spPr>
        <a:xfrm>
          <a:off x="7861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95086</xdr:rowOff>
    </xdr:from>
    <xdr:ext cx="469744" cy="259045"/>
    <xdr:sp macro="" textlink="">
      <xdr:nvSpPr>
        <xdr:cNvPr id="252" name="n_4aveValue【体育館・プール】&#10;一人当たり面積"/>
        <xdr:cNvSpPr txBox="1"/>
      </xdr:nvSpPr>
      <xdr:spPr>
        <a:xfrm>
          <a:off x="6737427" y="103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37028</xdr:rowOff>
    </xdr:from>
    <xdr:ext cx="469744" cy="259045"/>
    <xdr:sp macro="" textlink="">
      <xdr:nvSpPr>
        <xdr:cNvPr id="253" name="n_1mainValue【体育館・プール】&#10;一人当たり面積"/>
        <xdr:cNvSpPr txBox="1"/>
      </xdr:nvSpPr>
      <xdr:spPr>
        <a:xfrm>
          <a:off x="9391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254" name="n_2mainValue【体育館・プール】&#10;一人当たり面積"/>
        <xdr:cNvSpPr txBox="1"/>
      </xdr:nvSpPr>
      <xdr:spPr>
        <a:xfrm>
          <a:off x="8515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55" name="n_3mainValue【体育館・プール】&#10;一人当たり面積"/>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4" name="テキスト ボックス 2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4" name="テキスト ボックス 2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97" name="直線コネクタ 296"/>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98"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99" name="直線コネクタ 298"/>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0"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1" name="直線コネクタ 300"/>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02"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03" name="フローチャート: 判断 302"/>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04" name="フローチャート: 判断 303"/>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05" name="フローチャート: 判断 30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06" name="フローチャート: 判断 305"/>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40095</xdr:rowOff>
    </xdr:from>
    <xdr:to>
      <xdr:col>6</xdr:col>
      <xdr:colOff>38100</xdr:colOff>
      <xdr:row>104</xdr:row>
      <xdr:rowOff>141695</xdr:rowOff>
    </xdr:to>
    <xdr:sp macro="" textlink="">
      <xdr:nvSpPr>
        <xdr:cNvPr id="307" name="フローチャート: 判断 306"/>
        <xdr:cNvSpPr/>
      </xdr:nvSpPr>
      <xdr:spPr>
        <a:xfrm>
          <a:off x="1079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89081</xdr:rowOff>
    </xdr:from>
    <xdr:to>
      <xdr:col>24</xdr:col>
      <xdr:colOff>114300</xdr:colOff>
      <xdr:row>107</xdr:row>
      <xdr:rowOff>19231</xdr:rowOff>
    </xdr:to>
    <xdr:sp macro="" textlink="">
      <xdr:nvSpPr>
        <xdr:cNvPr id="313" name="楕円 312"/>
        <xdr:cNvSpPr/>
      </xdr:nvSpPr>
      <xdr:spPr>
        <a:xfrm>
          <a:off x="4584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67508</xdr:rowOff>
    </xdr:from>
    <xdr:ext cx="405111" cy="259045"/>
    <xdr:sp macro="" textlink="">
      <xdr:nvSpPr>
        <xdr:cNvPr id="314" name="【市民会館】&#10;有形固定資産減価償却率該当値テキスト"/>
        <xdr:cNvSpPr txBox="1"/>
      </xdr:nvSpPr>
      <xdr:spPr>
        <a:xfrm>
          <a:off x="4673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46627</xdr:rowOff>
    </xdr:from>
    <xdr:to>
      <xdr:col>20</xdr:col>
      <xdr:colOff>38100</xdr:colOff>
      <xdr:row>106</xdr:row>
      <xdr:rowOff>148227</xdr:rowOff>
    </xdr:to>
    <xdr:sp macro="" textlink="">
      <xdr:nvSpPr>
        <xdr:cNvPr id="315" name="楕円 314"/>
        <xdr:cNvSpPr/>
      </xdr:nvSpPr>
      <xdr:spPr>
        <a:xfrm>
          <a:off x="3746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97427</xdr:rowOff>
    </xdr:from>
    <xdr:to>
      <xdr:col>24</xdr:col>
      <xdr:colOff>63500</xdr:colOff>
      <xdr:row>106</xdr:row>
      <xdr:rowOff>139881</xdr:rowOff>
    </xdr:to>
    <xdr:cxnSp macro="">
      <xdr:nvCxnSpPr>
        <xdr:cNvPr id="316" name="直線コネクタ 315"/>
        <xdr:cNvCxnSpPr/>
      </xdr:nvCxnSpPr>
      <xdr:spPr>
        <a:xfrm>
          <a:off x="3797300" y="182711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17" name="楕円 316"/>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97427</xdr:rowOff>
    </xdr:to>
    <xdr:cxnSp macro="">
      <xdr:nvCxnSpPr>
        <xdr:cNvPr id="318" name="直線コネクタ 317"/>
        <xdr:cNvCxnSpPr/>
      </xdr:nvCxnSpPr>
      <xdr:spPr>
        <a:xfrm>
          <a:off x="2908300" y="182270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319" name="楕円 318"/>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53339</xdr:rowOff>
    </xdr:to>
    <xdr:cxnSp macro="">
      <xdr:nvCxnSpPr>
        <xdr:cNvPr id="320" name="直線コネクタ 319"/>
        <xdr:cNvCxnSpPr/>
      </xdr:nvCxnSpPr>
      <xdr:spPr>
        <a:xfrm>
          <a:off x="2019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21"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2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23"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158222</xdr:rowOff>
    </xdr:from>
    <xdr:ext cx="405111" cy="259045"/>
    <xdr:sp macro="" textlink="">
      <xdr:nvSpPr>
        <xdr:cNvPr id="324" name="n_4aveValue【市民会館】&#10;有形固定資産減価償却率"/>
        <xdr:cNvSpPr txBox="1"/>
      </xdr:nvSpPr>
      <xdr:spPr>
        <a:xfrm>
          <a:off x="927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139354</xdr:rowOff>
    </xdr:from>
    <xdr:ext cx="405111" cy="259045"/>
    <xdr:sp macro="" textlink="">
      <xdr:nvSpPr>
        <xdr:cNvPr id="325" name="n_1mainValue【市民会館】&#10;有形固定資産減価償却率"/>
        <xdr:cNvSpPr txBox="1"/>
      </xdr:nvSpPr>
      <xdr:spPr>
        <a:xfrm>
          <a:off x="3582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26"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327" name="n_3mainValue【市民会館】&#10;有形固定資産減価償却率"/>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51" name="直線コネクタ 350"/>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5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53" name="直線コネクタ 35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54"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55" name="直線コネクタ 354"/>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356"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57" name="フローチャート: 判断 356"/>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58" name="フローチャート: 判断 357"/>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59" name="フローチャート: 判断 358"/>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60" name="フローチャート: 判断 359"/>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59689</xdr:rowOff>
    </xdr:from>
    <xdr:to>
      <xdr:col>36</xdr:col>
      <xdr:colOff>165100</xdr:colOff>
      <xdr:row>104</xdr:row>
      <xdr:rowOff>161289</xdr:rowOff>
    </xdr:to>
    <xdr:sp macro="" textlink="">
      <xdr:nvSpPr>
        <xdr:cNvPr id="361" name="フローチャート: 判断 360"/>
        <xdr:cNvSpPr/>
      </xdr:nvSpPr>
      <xdr:spPr>
        <a:xfrm>
          <a:off x="692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13970</xdr:rowOff>
    </xdr:from>
    <xdr:to>
      <xdr:col>55</xdr:col>
      <xdr:colOff>50800</xdr:colOff>
      <xdr:row>108</xdr:row>
      <xdr:rowOff>115570</xdr:rowOff>
    </xdr:to>
    <xdr:sp macro="" textlink="">
      <xdr:nvSpPr>
        <xdr:cNvPr id="367" name="楕円 366"/>
        <xdr:cNvSpPr/>
      </xdr:nvSpPr>
      <xdr:spPr>
        <a:xfrm>
          <a:off x="10426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100347</xdr:rowOff>
    </xdr:from>
    <xdr:ext cx="469744" cy="259045"/>
    <xdr:sp macro="" textlink="">
      <xdr:nvSpPr>
        <xdr:cNvPr id="368" name="【市民会館】&#10;一人当たり面積該当値テキスト"/>
        <xdr:cNvSpPr txBox="1"/>
      </xdr:nvSpPr>
      <xdr:spPr>
        <a:xfrm>
          <a:off x="10515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69" name="楕円 368"/>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64770</xdr:rowOff>
    </xdr:from>
    <xdr:to>
      <xdr:col>55</xdr:col>
      <xdr:colOff>0</xdr:colOff>
      <xdr:row>108</xdr:row>
      <xdr:rowOff>64770</xdr:rowOff>
    </xdr:to>
    <xdr:cxnSp macro="">
      <xdr:nvCxnSpPr>
        <xdr:cNvPr id="370" name="直線コネクタ 369"/>
        <xdr:cNvCxnSpPr/>
      </xdr:nvCxnSpPr>
      <xdr:spPr>
        <a:xfrm>
          <a:off x="9639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371" name="楕円 370"/>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64770</xdr:rowOff>
    </xdr:from>
    <xdr:to>
      <xdr:col>50</xdr:col>
      <xdr:colOff>114300</xdr:colOff>
      <xdr:row>108</xdr:row>
      <xdr:rowOff>64770</xdr:rowOff>
    </xdr:to>
    <xdr:cxnSp macro="">
      <xdr:nvCxnSpPr>
        <xdr:cNvPr id="372" name="直線コネクタ 371"/>
        <xdr:cNvCxnSpPr/>
      </xdr:nvCxnSpPr>
      <xdr:spPr>
        <a:xfrm>
          <a:off x="8750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13970</xdr:rowOff>
    </xdr:from>
    <xdr:to>
      <xdr:col>41</xdr:col>
      <xdr:colOff>101600</xdr:colOff>
      <xdr:row>108</xdr:row>
      <xdr:rowOff>115570</xdr:rowOff>
    </xdr:to>
    <xdr:sp macro="" textlink="">
      <xdr:nvSpPr>
        <xdr:cNvPr id="373" name="楕円 372"/>
        <xdr:cNvSpPr/>
      </xdr:nvSpPr>
      <xdr:spPr>
        <a:xfrm>
          <a:off x="781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64770</xdr:rowOff>
    </xdr:from>
    <xdr:to>
      <xdr:col>45</xdr:col>
      <xdr:colOff>177800</xdr:colOff>
      <xdr:row>108</xdr:row>
      <xdr:rowOff>64770</xdr:rowOff>
    </xdr:to>
    <xdr:cxnSp macro="">
      <xdr:nvCxnSpPr>
        <xdr:cNvPr id="374" name="直線コネクタ 373"/>
        <xdr:cNvCxnSpPr/>
      </xdr:nvCxnSpPr>
      <xdr:spPr>
        <a:xfrm>
          <a:off x="7861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375"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376"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377"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6366</xdr:rowOff>
    </xdr:from>
    <xdr:ext cx="469744" cy="259045"/>
    <xdr:sp macro="" textlink="">
      <xdr:nvSpPr>
        <xdr:cNvPr id="378" name="n_4aveValue【市民会館】&#10;一人当たり面積"/>
        <xdr:cNvSpPr txBox="1"/>
      </xdr:nvSpPr>
      <xdr:spPr>
        <a:xfrm>
          <a:off x="6737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79"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380"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106697</xdr:rowOff>
    </xdr:from>
    <xdr:ext cx="469744" cy="259045"/>
    <xdr:sp macro="" textlink="">
      <xdr:nvSpPr>
        <xdr:cNvPr id="381" name="n_3mainValue【市民会館】&#10;一人当たり面積"/>
        <xdr:cNvSpPr txBox="1"/>
      </xdr:nvSpPr>
      <xdr:spPr>
        <a:xfrm>
          <a:off x="7626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06" name="直線コネクタ 405"/>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7"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8" name="直線コネクタ 40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09"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0" name="直線コネクタ 409"/>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1"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2" name="フローチャート: 判断 41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13" name="フローチャート: 判断 412"/>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4" name="フローチャート: 判断 41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15" name="フローチャート: 判断 414"/>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16" name="フローチャート: 判断 415"/>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145415</xdr:rowOff>
    </xdr:from>
    <xdr:to>
      <xdr:col>85</xdr:col>
      <xdr:colOff>177800</xdr:colOff>
      <xdr:row>35</xdr:row>
      <xdr:rowOff>75565</xdr:rowOff>
    </xdr:to>
    <xdr:sp macro="" textlink="">
      <xdr:nvSpPr>
        <xdr:cNvPr id="422" name="楕円 421"/>
        <xdr:cNvSpPr/>
      </xdr:nvSpPr>
      <xdr:spPr>
        <a:xfrm>
          <a:off x="16268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168292</xdr:rowOff>
    </xdr:from>
    <xdr:ext cx="405111" cy="259045"/>
    <xdr:sp macro="" textlink="">
      <xdr:nvSpPr>
        <xdr:cNvPr id="423" name="【一般廃棄物処理施設】&#10;有形固定資産減価償却率該当値テキスト"/>
        <xdr:cNvSpPr txBox="1"/>
      </xdr:nvSpPr>
      <xdr:spPr>
        <a:xfrm>
          <a:off x="16357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24" name="楕円 423"/>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24765</xdr:rowOff>
    </xdr:to>
    <xdr:cxnSp macro="">
      <xdr:nvCxnSpPr>
        <xdr:cNvPr id="425" name="直線コネクタ 424"/>
        <xdr:cNvCxnSpPr/>
      </xdr:nvCxnSpPr>
      <xdr:spPr>
        <a:xfrm>
          <a:off x="15481300" y="59397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164465</xdr:rowOff>
    </xdr:from>
    <xdr:to>
      <xdr:col>76</xdr:col>
      <xdr:colOff>165100</xdr:colOff>
      <xdr:row>34</xdr:row>
      <xdr:rowOff>94615</xdr:rowOff>
    </xdr:to>
    <xdr:sp macro="" textlink="">
      <xdr:nvSpPr>
        <xdr:cNvPr id="426" name="楕円 425"/>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43815</xdr:rowOff>
    </xdr:from>
    <xdr:to>
      <xdr:col>81</xdr:col>
      <xdr:colOff>50800</xdr:colOff>
      <xdr:row>34</xdr:row>
      <xdr:rowOff>110490</xdr:rowOff>
    </xdr:to>
    <xdr:cxnSp macro="">
      <xdr:nvCxnSpPr>
        <xdr:cNvPr id="427" name="直線コネクタ 426"/>
        <xdr:cNvCxnSpPr/>
      </xdr:nvCxnSpPr>
      <xdr:spPr>
        <a:xfrm>
          <a:off x="14592300" y="58731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86360</xdr:rowOff>
    </xdr:from>
    <xdr:to>
      <xdr:col>72</xdr:col>
      <xdr:colOff>38100</xdr:colOff>
      <xdr:row>34</xdr:row>
      <xdr:rowOff>16510</xdr:rowOff>
    </xdr:to>
    <xdr:sp macro="" textlink="">
      <xdr:nvSpPr>
        <xdr:cNvPr id="428" name="楕円 427"/>
        <xdr:cNvSpPr/>
      </xdr:nvSpPr>
      <xdr:spPr>
        <a:xfrm>
          <a:off x="13652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34</xdr:row>
      <xdr:rowOff>43815</xdr:rowOff>
    </xdr:to>
    <xdr:cxnSp macro="">
      <xdr:nvCxnSpPr>
        <xdr:cNvPr id="429" name="直線コネクタ 428"/>
        <xdr:cNvCxnSpPr/>
      </xdr:nvCxnSpPr>
      <xdr:spPr>
        <a:xfrm>
          <a:off x="13703300" y="57950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30"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31"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32"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33"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34"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111142</xdr:rowOff>
    </xdr:from>
    <xdr:ext cx="405111" cy="259045"/>
    <xdr:sp macro="" textlink="">
      <xdr:nvSpPr>
        <xdr:cNvPr id="435" name="n_2mainValue【一般廃棄物処理施設】&#10;有形固定資産減価償却率"/>
        <xdr:cNvSpPr txBox="1"/>
      </xdr:nvSpPr>
      <xdr:spPr>
        <a:xfrm>
          <a:off x="14389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36" name="n_3mainValue【一般廃棄物処理施設】&#10;有形固定資産減価償却率"/>
        <xdr:cNvSpPr txBox="1"/>
      </xdr:nvSpPr>
      <xdr:spPr>
        <a:xfrm>
          <a:off x="13500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8" name="テキスト ボックス 4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0" name="テキスト ボックス 4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2" name="テキスト ボックス 4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4" name="テキスト ボックス 4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6" name="テキスト ボックス 4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8" name="テキスト ボックス 4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62" name="直線コネクタ 461"/>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63"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64" name="直線コネクタ 463"/>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65"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66" name="直線コネクタ 465"/>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67"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68" name="フローチャート: 判断 467"/>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69" name="フローチャート: 判断 468"/>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70" name="フローチャート: 判断 469"/>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71" name="フローチャート: 判断 470"/>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97389</xdr:rowOff>
    </xdr:from>
    <xdr:to>
      <xdr:col>98</xdr:col>
      <xdr:colOff>38100</xdr:colOff>
      <xdr:row>41</xdr:row>
      <xdr:rowOff>27539</xdr:rowOff>
    </xdr:to>
    <xdr:sp macro="" textlink="">
      <xdr:nvSpPr>
        <xdr:cNvPr id="472" name="フローチャート: 判断 471"/>
        <xdr:cNvSpPr/>
      </xdr:nvSpPr>
      <xdr:spPr>
        <a:xfrm>
          <a:off x="18605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59575</xdr:rowOff>
    </xdr:from>
    <xdr:to>
      <xdr:col>116</xdr:col>
      <xdr:colOff>114300</xdr:colOff>
      <xdr:row>40</xdr:row>
      <xdr:rowOff>161175</xdr:rowOff>
    </xdr:to>
    <xdr:sp macro="" textlink="">
      <xdr:nvSpPr>
        <xdr:cNvPr id="478" name="楕円 477"/>
        <xdr:cNvSpPr/>
      </xdr:nvSpPr>
      <xdr:spPr>
        <a:xfrm>
          <a:off x="22110700" y="69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82452</xdr:rowOff>
    </xdr:from>
    <xdr:ext cx="534377" cy="259045"/>
    <xdr:sp macro="" textlink="">
      <xdr:nvSpPr>
        <xdr:cNvPr id="479" name="【一般廃棄物処理施設】&#10;一人当たり有形固定資産（償却資産）額該当値テキスト"/>
        <xdr:cNvSpPr txBox="1"/>
      </xdr:nvSpPr>
      <xdr:spPr>
        <a:xfrm>
          <a:off x="22199600" y="67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58269</xdr:rowOff>
    </xdr:from>
    <xdr:to>
      <xdr:col>112</xdr:col>
      <xdr:colOff>38100</xdr:colOff>
      <xdr:row>40</xdr:row>
      <xdr:rowOff>159869</xdr:rowOff>
    </xdr:to>
    <xdr:sp macro="" textlink="">
      <xdr:nvSpPr>
        <xdr:cNvPr id="480" name="楕円 479"/>
        <xdr:cNvSpPr/>
      </xdr:nvSpPr>
      <xdr:spPr>
        <a:xfrm>
          <a:off x="212725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109069</xdr:rowOff>
    </xdr:from>
    <xdr:to>
      <xdr:col>116</xdr:col>
      <xdr:colOff>63500</xdr:colOff>
      <xdr:row>40</xdr:row>
      <xdr:rowOff>110375</xdr:rowOff>
    </xdr:to>
    <xdr:cxnSp macro="">
      <xdr:nvCxnSpPr>
        <xdr:cNvPr id="481" name="直線コネクタ 480"/>
        <xdr:cNvCxnSpPr/>
      </xdr:nvCxnSpPr>
      <xdr:spPr>
        <a:xfrm>
          <a:off x="21323300" y="696706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61616</xdr:rowOff>
    </xdr:from>
    <xdr:to>
      <xdr:col>107</xdr:col>
      <xdr:colOff>101600</xdr:colOff>
      <xdr:row>40</xdr:row>
      <xdr:rowOff>163216</xdr:rowOff>
    </xdr:to>
    <xdr:sp macro="" textlink="">
      <xdr:nvSpPr>
        <xdr:cNvPr id="482" name="楕円 481"/>
        <xdr:cNvSpPr/>
      </xdr:nvSpPr>
      <xdr:spPr>
        <a:xfrm>
          <a:off x="20383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109069</xdr:rowOff>
    </xdr:from>
    <xdr:to>
      <xdr:col>111</xdr:col>
      <xdr:colOff>177800</xdr:colOff>
      <xdr:row>40</xdr:row>
      <xdr:rowOff>112416</xdr:rowOff>
    </xdr:to>
    <xdr:cxnSp macro="">
      <xdr:nvCxnSpPr>
        <xdr:cNvPr id="483" name="直線コネクタ 482"/>
        <xdr:cNvCxnSpPr/>
      </xdr:nvCxnSpPr>
      <xdr:spPr>
        <a:xfrm flipV="1">
          <a:off x="20434300" y="6967069"/>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63619</xdr:rowOff>
    </xdr:from>
    <xdr:to>
      <xdr:col>102</xdr:col>
      <xdr:colOff>165100</xdr:colOff>
      <xdr:row>40</xdr:row>
      <xdr:rowOff>165219</xdr:rowOff>
    </xdr:to>
    <xdr:sp macro="" textlink="">
      <xdr:nvSpPr>
        <xdr:cNvPr id="484" name="楕円 483"/>
        <xdr:cNvSpPr/>
      </xdr:nvSpPr>
      <xdr:spPr>
        <a:xfrm>
          <a:off x="19494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112416</xdr:rowOff>
    </xdr:from>
    <xdr:to>
      <xdr:col>107</xdr:col>
      <xdr:colOff>50800</xdr:colOff>
      <xdr:row>40</xdr:row>
      <xdr:rowOff>114419</xdr:rowOff>
    </xdr:to>
    <xdr:cxnSp macro="">
      <xdr:nvCxnSpPr>
        <xdr:cNvPr id="485" name="直線コネクタ 484"/>
        <xdr:cNvCxnSpPr/>
      </xdr:nvCxnSpPr>
      <xdr:spPr>
        <a:xfrm flipV="1">
          <a:off x="19545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86"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87"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88"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44066</xdr:rowOff>
    </xdr:from>
    <xdr:ext cx="534377" cy="259045"/>
    <xdr:sp macro="" textlink="">
      <xdr:nvSpPr>
        <xdr:cNvPr id="489" name="n_4aveValue【一般廃棄物処理施設】&#10;一人当たり有形固定資産（償却資産）額"/>
        <xdr:cNvSpPr txBox="1"/>
      </xdr:nvSpPr>
      <xdr:spPr>
        <a:xfrm>
          <a:off x="18389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4946</xdr:rowOff>
    </xdr:from>
    <xdr:ext cx="534377" cy="259045"/>
    <xdr:sp macro="" textlink="">
      <xdr:nvSpPr>
        <xdr:cNvPr id="490" name="n_1mainValue【一般廃棄物処理施設】&#10;一人当たり有形固定資産（償却資産）額"/>
        <xdr:cNvSpPr txBox="1"/>
      </xdr:nvSpPr>
      <xdr:spPr>
        <a:xfrm>
          <a:off x="21043411" y="66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8293</xdr:rowOff>
    </xdr:from>
    <xdr:ext cx="534377" cy="259045"/>
    <xdr:sp macro="" textlink="">
      <xdr:nvSpPr>
        <xdr:cNvPr id="491" name="n_2mainValue【一般廃棄物処理施設】&#10;一人当たり有形固定資産（償却資産）額"/>
        <xdr:cNvSpPr txBox="1"/>
      </xdr:nvSpPr>
      <xdr:spPr>
        <a:xfrm>
          <a:off x="201671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10296</xdr:rowOff>
    </xdr:from>
    <xdr:ext cx="534377" cy="259045"/>
    <xdr:sp macro="" textlink="">
      <xdr:nvSpPr>
        <xdr:cNvPr id="492" name="n_3mainValue【一般廃棄物処理施設】&#10;一人当たり有形固定資産（償却資産）額"/>
        <xdr:cNvSpPr txBox="1"/>
      </xdr:nvSpPr>
      <xdr:spPr>
        <a:xfrm>
          <a:off x="19278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8" name="直線コネクタ 517"/>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9"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20" name="直線コネクタ 519"/>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2" name="直線コネクタ 52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23"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4" name="フローチャート: 判断 523"/>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5" name="フローチャート: 判断 52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6" name="フローチャート: 判断 52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7" name="フローチャート: 判断 52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28" name="フローチャート: 判断 527"/>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34" name="楕円 533"/>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35" name="【保健センター・保健所】&#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36" name="楕円 535"/>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91440</xdr:rowOff>
    </xdr:to>
    <xdr:cxnSp macro="">
      <xdr:nvCxnSpPr>
        <xdr:cNvPr id="537" name="直線コネクタ 536"/>
        <xdr:cNvCxnSpPr/>
      </xdr:nvCxnSpPr>
      <xdr:spPr>
        <a:xfrm>
          <a:off x="15481300" y="105058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38" name="楕円 537"/>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47353</xdr:rowOff>
    </xdr:to>
    <xdr:cxnSp macro="">
      <xdr:nvCxnSpPr>
        <xdr:cNvPr id="539" name="直線コネクタ 538"/>
        <xdr:cNvCxnSpPr/>
      </xdr:nvCxnSpPr>
      <xdr:spPr>
        <a:xfrm>
          <a:off x="14592300" y="1046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78196</xdr:rowOff>
    </xdr:from>
    <xdr:to>
      <xdr:col>72</xdr:col>
      <xdr:colOff>38100</xdr:colOff>
      <xdr:row>61</xdr:row>
      <xdr:rowOff>8346</xdr:rowOff>
    </xdr:to>
    <xdr:sp macro="" textlink="">
      <xdr:nvSpPr>
        <xdr:cNvPr id="540" name="楕円 539"/>
        <xdr:cNvSpPr/>
      </xdr:nvSpPr>
      <xdr:spPr>
        <a:xfrm>
          <a:off x="13652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128996</xdr:rowOff>
    </xdr:from>
    <xdr:to>
      <xdr:col>76</xdr:col>
      <xdr:colOff>114300</xdr:colOff>
      <xdr:row>61</xdr:row>
      <xdr:rowOff>3266</xdr:rowOff>
    </xdr:to>
    <xdr:cxnSp macro="">
      <xdr:nvCxnSpPr>
        <xdr:cNvPr id="541" name="直線コネクタ 540"/>
        <xdr:cNvCxnSpPr/>
      </xdr:nvCxnSpPr>
      <xdr:spPr>
        <a:xfrm>
          <a:off x="13703300" y="10415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2"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43"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44"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45"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46" name="n_1mainValue【保健センター・保健所】&#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47" name="n_2mainValue【保健センター・保健所】&#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48" name="n_3mainValue【保健センター・保健所】&#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72" name="直線コネクタ 571"/>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4" name="直線コネクタ 57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75"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6" name="直線コネクタ 5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7"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8" name="フローチャート: 判断 577"/>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9" name="フローチャート: 判断 578"/>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80" name="フローチャート: 判断 579"/>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81" name="フローチャート: 判断 58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2" name="フローチャート: 判断 58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88" name="楕円 587"/>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89"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90" name="楕円 589"/>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591" name="直線コネクタ 590"/>
        <xdr:cNvCxnSpPr/>
      </xdr:nvCxnSpPr>
      <xdr:spPr>
        <a:xfrm>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92" name="楕円 59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93" name="直線コネクタ 592"/>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594" name="楕円 59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595" name="直線コネクタ 594"/>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00"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01"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02"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7" name="直線コネクタ 62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9" name="直線コネクタ 62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1" name="直線コネクタ 63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32"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3" name="フローチャート: 判断 63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4" name="フローチャート: 判断 63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5" name="フローチャート: 判断 63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6" name="フローチャート: 判断 63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156845</xdr:rowOff>
    </xdr:from>
    <xdr:to>
      <xdr:col>67</xdr:col>
      <xdr:colOff>101600</xdr:colOff>
      <xdr:row>82</xdr:row>
      <xdr:rowOff>86995</xdr:rowOff>
    </xdr:to>
    <xdr:sp macro="" textlink="">
      <xdr:nvSpPr>
        <xdr:cNvPr id="637" name="フローチャート: 判断 636"/>
        <xdr:cNvSpPr/>
      </xdr:nvSpPr>
      <xdr:spPr>
        <a:xfrm>
          <a:off x="12763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643" name="楕円 642"/>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644" name="【消防施設】&#10;有形固定資産減価償却率該当値テキスト"/>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645" name="楕円 644"/>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125730</xdr:rowOff>
    </xdr:to>
    <xdr:cxnSp macro="">
      <xdr:nvCxnSpPr>
        <xdr:cNvPr id="646" name="直線コネクタ 645"/>
        <xdr:cNvCxnSpPr/>
      </xdr:nvCxnSpPr>
      <xdr:spPr>
        <a:xfrm>
          <a:off x="15481300" y="14148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647" name="楕円 646"/>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89536</xdr:rowOff>
    </xdr:to>
    <xdr:cxnSp macro="">
      <xdr:nvCxnSpPr>
        <xdr:cNvPr id="648" name="直線コネクタ 647"/>
        <xdr:cNvCxnSpPr/>
      </xdr:nvCxnSpPr>
      <xdr:spPr>
        <a:xfrm>
          <a:off x="14592300" y="1411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49" name="楕円 648"/>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53339</xdr:rowOff>
    </xdr:to>
    <xdr:cxnSp macro="">
      <xdr:nvCxnSpPr>
        <xdr:cNvPr id="650" name="直線コネクタ 649"/>
        <xdr:cNvCxnSpPr/>
      </xdr:nvCxnSpPr>
      <xdr:spPr>
        <a:xfrm>
          <a:off x="13703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51"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52"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53"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103522</xdr:rowOff>
    </xdr:from>
    <xdr:ext cx="405111" cy="259045"/>
    <xdr:sp macro="" textlink="">
      <xdr:nvSpPr>
        <xdr:cNvPr id="654" name="n_4aveValue【消防施設】&#10;有形固定資産減価償却率"/>
        <xdr:cNvSpPr txBox="1"/>
      </xdr:nvSpPr>
      <xdr:spPr>
        <a:xfrm>
          <a:off x="12611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655" name="n_1mainValue【消防施設】&#10;有形固定資産減価償却率"/>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56" name="n_2mainValue【消防施設】&#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57" name="n_3main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1" name="直線コネクタ 680"/>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3" name="直線コネクタ 68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4"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5" name="直線コネクタ 684"/>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7" name="フローチャート: 判断 68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8" name="フローチャート: 判断 687"/>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9" name="フローチャート: 判断 688"/>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0" name="フローチャート: 判断 68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128270</xdr:rowOff>
    </xdr:from>
    <xdr:to>
      <xdr:col>98</xdr:col>
      <xdr:colOff>38100</xdr:colOff>
      <xdr:row>86</xdr:row>
      <xdr:rowOff>58420</xdr:rowOff>
    </xdr:to>
    <xdr:sp macro="" textlink="">
      <xdr:nvSpPr>
        <xdr:cNvPr id="691" name="フローチャート: 判断 690"/>
        <xdr:cNvSpPr/>
      </xdr:nvSpPr>
      <xdr:spPr>
        <a:xfrm>
          <a:off x="18605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xdr:rowOff>
    </xdr:from>
    <xdr:to>
      <xdr:col>116</xdr:col>
      <xdr:colOff>114300</xdr:colOff>
      <xdr:row>86</xdr:row>
      <xdr:rowOff>102870</xdr:rowOff>
    </xdr:to>
    <xdr:sp macro="" textlink="">
      <xdr:nvSpPr>
        <xdr:cNvPr id="697" name="楕円 696"/>
        <xdr:cNvSpPr/>
      </xdr:nvSpPr>
      <xdr:spPr>
        <a:xfrm>
          <a:off x="22110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87647</xdr:rowOff>
    </xdr:from>
    <xdr:ext cx="469744" cy="259045"/>
    <xdr:sp macro="" textlink="">
      <xdr:nvSpPr>
        <xdr:cNvPr id="698" name="【消防施設】&#10;一人当たり面積該当値テキスト"/>
        <xdr:cNvSpPr txBox="1"/>
      </xdr:nvSpPr>
      <xdr:spPr>
        <a:xfrm>
          <a:off x="22199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xdr:rowOff>
    </xdr:from>
    <xdr:to>
      <xdr:col>112</xdr:col>
      <xdr:colOff>38100</xdr:colOff>
      <xdr:row>86</xdr:row>
      <xdr:rowOff>102870</xdr:rowOff>
    </xdr:to>
    <xdr:sp macro="" textlink="">
      <xdr:nvSpPr>
        <xdr:cNvPr id="699" name="楕円 698"/>
        <xdr:cNvSpPr/>
      </xdr:nvSpPr>
      <xdr:spPr>
        <a:xfrm>
          <a:off x="21272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52070</xdr:rowOff>
    </xdr:from>
    <xdr:to>
      <xdr:col>116</xdr:col>
      <xdr:colOff>63500</xdr:colOff>
      <xdr:row>86</xdr:row>
      <xdr:rowOff>52070</xdr:rowOff>
    </xdr:to>
    <xdr:cxnSp macro="">
      <xdr:nvCxnSpPr>
        <xdr:cNvPr id="700" name="直線コネクタ 699"/>
        <xdr:cNvCxnSpPr/>
      </xdr:nvCxnSpPr>
      <xdr:spPr>
        <a:xfrm>
          <a:off x="21323300" y="14796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701" name="楕円 700"/>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52070</xdr:rowOff>
    </xdr:from>
    <xdr:to>
      <xdr:col>111</xdr:col>
      <xdr:colOff>177800</xdr:colOff>
      <xdr:row>86</xdr:row>
      <xdr:rowOff>52070</xdr:rowOff>
    </xdr:to>
    <xdr:cxnSp macro="">
      <xdr:nvCxnSpPr>
        <xdr:cNvPr id="702" name="直線コネクタ 701"/>
        <xdr:cNvCxnSpPr/>
      </xdr:nvCxnSpPr>
      <xdr:spPr>
        <a:xfrm>
          <a:off x="20434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xdr:rowOff>
    </xdr:from>
    <xdr:to>
      <xdr:col>102</xdr:col>
      <xdr:colOff>165100</xdr:colOff>
      <xdr:row>86</xdr:row>
      <xdr:rowOff>102870</xdr:rowOff>
    </xdr:to>
    <xdr:sp macro="" textlink="">
      <xdr:nvSpPr>
        <xdr:cNvPr id="703" name="楕円 702"/>
        <xdr:cNvSpPr/>
      </xdr:nvSpPr>
      <xdr:spPr>
        <a:xfrm>
          <a:off x="19494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52070</xdr:rowOff>
    </xdr:from>
    <xdr:to>
      <xdr:col>107</xdr:col>
      <xdr:colOff>50800</xdr:colOff>
      <xdr:row>86</xdr:row>
      <xdr:rowOff>52070</xdr:rowOff>
    </xdr:to>
    <xdr:cxnSp macro="">
      <xdr:nvCxnSpPr>
        <xdr:cNvPr id="704" name="直線コネクタ 703"/>
        <xdr:cNvCxnSpPr/>
      </xdr:nvCxnSpPr>
      <xdr:spPr>
        <a:xfrm>
          <a:off x="19545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5"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6"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7"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74947</xdr:rowOff>
    </xdr:from>
    <xdr:ext cx="469744" cy="259045"/>
    <xdr:sp macro="" textlink="">
      <xdr:nvSpPr>
        <xdr:cNvPr id="708" name="n_4aveValue【消防施設】&#10;一人当たり面積"/>
        <xdr:cNvSpPr txBox="1"/>
      </xdr:nvSpPr>
      <xdr:spPr>
        <a:xfrm>
          <a:off x="18421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93997</xdr:rowOff>
    </xdr:from>
    <xdr:ext cx="469744" cy="259045"/>
    <xdr:sp macro="" textlink="">
      <xdr:nvSpPr>
        <xdr:cNvPr id="709" name="n_1mainValue【消防施設】&#10;一人当たり面積"/>
        <xdr:cNvSpPr txBox="1"/>
      </xdr:nvSpPr>
      <xdr:spPr>
        <a:xfrm>
          <a:off x="21075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93997</xdr:rowOff>
    </xdr:from>
    <xdr:ext cx="469744" cy="259045"/>
    <xdr:sp macro="" textlink="">
      <xdr:nvSpPr>
        <xdr:cNvPr id="710" name="n_2mainValue【消防施設】&#10;一人当たり面積"/>
        <xdr:cNvSpPr txBox="1"/>
      </xdr:nvSpPr>
      <xdr:spPr>
        <a:xfrm>
          <a:off x="20199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93997</xdr:rowOff>
    </xdr:from>
    <xdr:ext cx="469744" cy="259045"/>
    <xdr:sp macro="" textlink="">
      <xdr:nvSpPr>
        <xdr:cNvPr id="711" name="n_3mainValue【消防施設】&#10;一人当たり面積"/>
        <xdr:cNvSpPr txBox="1"/>
      </xdr:nvSpPr>
      <xdr:spPr>
        <a:xfrm>
          <a:off x="19310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7" name="直線コネクタ 736"/>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8"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9" name="直線コネクタ 738"/>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1" name="直線コネクタ 74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3" name="フローチャート: 判断 74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4" name="フローチャート: 判断 743"/>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5" name="フローチャート: 判断 744"/>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6" name="フローチャート: 判断 745"/>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47" name="フローチャート: 判断 74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53" name="楕円 752"/>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54"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55" name="楕円 754"/>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95794</xdr:rowOff>
    </xdr:to>
    <xdr:cxnSp macro="">
      <xdr:nvCxnSpPr>
        <xdr:cNvPr id="756" name="直線コネクタ 755"/>
        <xdr:cNvCxnSpPr/>
      </xdr:nvCxnSpPr>
      <xdr:spPr>
        <a:xfrm>
          <a:off x="15481300" y="1772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757" name="楕円 756"/>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64770</xdr:rowOff>
    </xdr:to>
    <xdr:cxnSp macro="">
      <xdr:nvCxnSpPr>
        <xdr:cNvPr id="758" name="直線コネクタ 757"/>
        <xdr:cNvCxnSpPr/>
      </xdr:nvCxnSpPr>
      <xdr:spPr>
        <a:xfrm>
          <a:off x="14592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759" name="楕円 758"/>
        <xdr:cNvSpPr/>
      </xdr:nvSpPr>
      <xdr:spPr>
        <a:xfrm>
          <a:off x="13652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35379</xdr:rowOff>
    </xdr:to>
    <xdr:cxnSp macro="">
      <xdr:nvCxnSpPr>
        <xdr:cNvPr id="760" name="直線コネクタ 759"/>
        <xdr:cNvCxnSpPr/>
      </xdr:nvCxnSpPr>
      <xdr:spPr>
        <a:xfrm>
          <a:off x="13703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61"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2"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3"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6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765"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766"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767" name="n_3mainValue【庁舎】&#10;有形固定資産減価償却率"/>
        <xdr:cNvSpPr txBox="1"/>
      </xdr:nvSpPr>
      <xdr:spPr>
        <a:xfrm>
          <a:off x="13500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9" name="直線コネクタ 78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1" name="直線コネクタ 79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3" name="直線コネクタ 79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94"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5" name="フローチャート: 判断 79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6" name="フローチャート: 判断 79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7" name="フローチャート: 判断 79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8" name="フローチャート: 判断 79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119126</xdr:rowOff>
    </xdr:from>
    <xdr:to>
      <xdr:col>98</xdr:col>
      <xdr:colOff>38100</xdr:colOff>
      <xdr:row>105</xdr:row>
      <xdr:rowOff>49276</xdr:rowOff>
    </xdr:to>
    <xdr:sp macro="" textlink="">
      <xdr:nvSpPr>
        <xdr:cNvPr id="799" name="フローチャート: 判断 798"/>
        <xdr:cNvSpPr/>
      </xdr:nvSpPr>
      <xdr:spPr>
        <a:xfrm>
          <a:off x="18605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43687</xdr:rowOff>
    </xdr:from>
    <xdr:to>
      <xdr:col>116</xdr:col>
      <xdr:colOff>114300</xdr:colOff>
      <xdr:row>105</xdr:row>
      <xdr:rowOff>145287</xdr:rowOff>
    </xdr:to>
    <xdr:sp macro="" textlink="">
      <xdr:nvSpPr>
        <xdr:cNvPr id="805" name="楕円 804"/>
        <xdr:cNvSpPr/>
      </xdr:nvSpPr>
      <xdr:spPr>
        <a:xfrm>
          <a:off x="22110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22114</xdr:rowOff>
    </xdr:from>
    <xdr:ext cx="469744" cy="259045"/>
    <xdr:sp macro="" textlink="">
      <xdr:nvSpPr>
        <xdr:cNvPr id="806" name="【庁舎】&#10;一人当たり面積該当値テキスト"/>
        <xdr:cNvSpPr txBox="1"/>
      </xdr:nvSpPr>
      <xdr:spPr>
        <a:xfrm>
          <a:off x="22199600"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807" name="楕円 806"/>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92202</xdr:rowOff>
    </xdr:from>
    <xdr:to>
      <xdr:col>116</xdr:col>
      <xdr:colOff>63500</xdr:colOff>
      <xdr:row>105</xdr:row>
      <xdr:rowOff>94487</xdr:rowOff>
    </xdr:to>
    <xdr:cxnSp macro="">
      <xdr:nvCxnSpPr>
        <xdr:cNvPr id="808" name="直線コネクタ 807"/>
        <xdr:cNvCxnSpPr/>
      </xdr:nvCxnSpPr>
      <xdr:spPr>
        <a:xfrm>
          <a:off x="21323300" y="180944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09" name="楕円 808"/>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92202</xdr:rowOff>
    </xdr:to>
    <xdr:cxnSp macro="">
      <xdr:nvCxnSpPr>
        <xdr:cNvPr id="810" name="直線コネクタ 809"/>
        <xdr:cNvCxnSpPr/>
      </xdr:nvCxnSpPr>
      <xdr:spPr>
        <a:xfrm>
          <a:off x="20434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11" name="楕円 810"/>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92202</xdr:rowOff>
    </xdr:from>
    <xdr:to>
      <xdr:col>107</xdr:col>
      <xdr:colOff>50800</xdr:colOff>
      <xdr:row>105</xdr:row>
      <xdr:rowOff>92202</xdr:rowOff>
    </xdr:to>
    <xdr:cxnSp macro="">
      <xdr:nvCxnSpPr>
        <xdr:cNvPr id="812" name="直線コネクタ 811"/>
        <xdr:cNvCxnSpPr/>
      </xdr:nvCxnSpPr>
      <xdr:spPr>
        <a:xfrm>
          <a:off x="19545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13"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4"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15"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65803</xdr:rowOff>
    </xdr:from>
    <xdr:ext cx="469744" cy="259045"/>
    <xdr:sp macro="" textlink="">
      <xdr:nvSpPr>
        <xdr:cNvPr id="816" name="n_4aveValue【庁舎】&#10;一人当たり面積"/>
        <xdr:cNvSpPr txBox="1"/>
      </xdr:nvSpPr>
      <xdr:spPr>
        <a:xfrm>
          <a:off x="18421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134129</xdr:rowOff>
    </xdr:from>
    <xdr:ext cx="469744" cy="259045"/>
    <xdr:sp macro="" textlink="">
      <xdr:nvSpPr>
        <xdr:cNvPr id="817"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818" name="n_2mainValue【庁舎】&#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19" name="n_3mainValue【庁舎】&#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・類似団体と比較して特に有形固定資産減価償却率が高くなっている施設は、図書館、保健センター・保健所、市民会館の項目である。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隣接する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休日急病診療所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市民プラザ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年度に策定した公共施設再配置計画に基づき、図書館と市民プラザとの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や、保健センター・休日急病診療所については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総合体育文化センター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との複合化等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を検討し、より利便性の向上や施設間の相乗効果が期待できる施設の整備、運営に取り組んでいく必要がある。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財政力指数は、県平均を下回っているものの、全国平均や類似団体平均を大きく上回る値となっている。令和元年度は平成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年度より</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0.82</a:t>
          </a:r>
          <a:r>
            <a:rPr kumimoji="1" lang="ja-JP" altLang="en-US" sz="900">
              <a:latin typeface="ＭＳ Ｐゴシック" panose="020B0600070205080204" pitchFamily="50" charset="-128"/>
              <a:ea typeface="ＭＳ Ｐゴシック" panose="020B0600070205080204" pitchFamily="50" charset="-128"/>
            </a:rPr>
            <a:t>となっている。また、単年度の値では</a:t>
          </a:r>
          <a:r>
            <a:rPr kumimoji="1" lang="en-US" altLang="ja-JP" sz="900">
              <a:latin typeface="ＭＳ Ｐゴシック" panose="020B0600070205080204" pitchFamily="50" charset="-128"/>
              <a:ea typeface="ＭＳ Ｐゴシック" panose="020B0600070205080204" pitchFamily="50" charset="-128"/>
            </a:rPr>
            <a:t>0.02</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0.81</a:t>
          </a:r>
          <a:r>
            <a:rPr kumimoji="1" lang="ja-JP" altLang="en-US" sz="900">
              <a:latin typeface="ＭＳ Ｐゴシック" panose="020B0600070205080204" pitchFamily="50" charset="-128"/>
              <a:ea typeface="ＭＳ Ｐゴシック" panose="020B0600070205080204" pitchFamily="50" charset="-128"/>
            </a:rPr>
            <a:t>となっている。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においては、個人市民税の配偶者特別控除の見直しや法人市民税、地方消費税交付金の減収により基準財政収入額が減になったことに加え、高齢化の進展、医療の高度化、福祉の多様化等により社会福祉費や高齢者保健福祉費等が増加したことで基準財政需要額が増となり財政力指数が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今後は社会保障事業費の増加に加えて、公共施設の再配置や長寿命化等に係る経費も要するため、経費の大幅な増額が見込まれる。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経常収支比率は</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ポイント減少した</a:t>
          </a:r>
          <a:r>
            <a:rPr kumimoji="1" lang="en-US" altLang="ja-JP" sz="1150">
              <a:latin typeface="ＭＳ Ｐゴシック" panose="020B0600070205080204" pitchFamily="50" charset="-128"/>
              <a:ea typeface="ＭＳ Ｐゴシック" panose="020B0600070205080204" pitchFamily="50" charset="-128"/>
            </a:rPr>
            <a:t>86.8</a:t>
          </a:r>
          <a:r>
            <a:rPr kumimoji="1" lang="ja-JP" altLang="en-US" sz="1150">
              <a:latin typeface="ＭＳ Ｐゴシック" panose="020B0600070205080204" pitchFamily="50" charset="-128"/>
              <a:ea typeface="ＭＳ Ｐゴシック" panose="020B0600070205080204" pitchFamily="50" charset="-128"/>
            </a:rPr>
            <a:t>となり、類似団体平均、全国平均、県平均のいずれと比較しても良好な値である。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比としては、分母を構成する経常一般財源等のうち普通交付税、地方特例交付金等が増となったこと、また、臨時財政対策債が増となったことで、分母全体で増となった。一方で、分子を構成する経常経費充当一般財源等では、補助費等・扶助費・物件費等の充当額が増となったことで分子全体でも増となった。分母分子共に増加したが、分子の伸び率を分母の伸び率が上回ったことで比率が改善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3556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92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3556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65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60</xdr:row>
      <xdr:rowOff>49530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268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39878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160528</xdr:rowOff>
    </xdr:from>
    <xdr:to>
      <xdr:col>11</xdr:col>
      <xdr:colOff>82550</xdr:colOff>
      <xdr:row>60</xdr:row>
      <xdr:rowOff>90678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100855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万円程度下回っている。これは、高い割合を占める人件費と物件費のいずれもが類似団体平均を大きく下回っているためである。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41774</xdr:rowOff>
    </xdr:from>
    <xdr:to>
      <xdr:col>23</xdr:col>
      <xdr:colOff>133350</xdr:colOff>
      <xdr:row>81</xdr:row>
      <xdr:rowOff>89446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9224"/>
          <a:ext cx="8382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5040</xdr:rowOff>
    </xdr:from>
    <xdr:to>
      <xdr:col>19</xdr:col>
      <xdr:colOff>133350</xdr:colOff>
      <xdr:row>81</xdr:row>
      <xdr:rowOff>41774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2490"/>
          <a:ext cx="889000" cy="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2356</xdr:rowOff>
    </xdr:from>
    <xdr:to>
      <xdr:col>15</xdr:col>
      <xdr:colOff>82550</xdr:colOff>
      <xdr:row>81</xdr:row>
      <xdr:rowOff>5040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89806"/>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143672</xdr:rowOff>
    </xdr:from>
    <xdr:to>
      <xdr:col>11</xdr:col>
      <xdr:colOff>31750</xdr:colOff>
      <xdr:row>81</xdr:row>
      <xdr:rowOff>2356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59672"/>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168908</xdr:rowOff>
    </xdr:from>
    <xdr:to>
      <xdr:col>7</xdr:col>
      <xdr:colOff>31750</xdr:colOff>
      <xdr:row>83</xdr:row>
      <xdr:rowOff>99058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38646</xdr:rowOff>
    </xdr:from>
    <xdr:to>
      <xdr:col>23</xdr:col>
      <xdr:colOff>184150</xdr:colOff>
      <xdr:row>81</xdr:row>
      <xdr:rowOff>140246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131373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162424</xdr:rowOff>
    </xdr:from>
    <xdr:to>
      <xdr:col>19</xdr:col>
      <xdr:colOff>184150</xdr:colOff>
      <xdr:row>81</xdr:row>
      <xdr:rowOff>92574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102751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125690</xdr:rowOff>
    </xdr:from>
    <xdr:to>
      <xdr:col>15</xdr:col>
      <xdr:colOff>133350</xdr:colOff>
      <xdr:row>81</xdr:row>
      <xdr:rowOff>55840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66017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123006</xdr:rowOff>
    </xdr:from>
    <xdr:to>
      <xdr:col>11</xdr:col>
      <xdr:colOff>82550</xdr:colOff>
      <xdr:row>81</xdr:row>
      <xdr:rowOff>53156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63333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92872</xdr:rowOff>
    </xdr:from>
    <xdr:to>
      <xdr:col>7</xdr:col>
      <xdr:colOff>31750</xdr:colOff>
      <xdr:row>81</xdr:row>
      <xdr:rowOff>23022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33199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年４月のラスパイレス指数は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であり、令和元年４月と比べて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減少した。これまでに、職員給料の独自カットや昇給抑制を行いながら、ラスパイレス指数の適正化に努めてきた。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しかし、まだ全国的に見てもラスパイレス指数が高い水準にあるため、今後も、市の財政状況等なども踏まえつつ、更なる改善に努めていきたい。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910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1814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本市では、市民ニーズや業務量に見合った適正な職員配置に努めてきた結果、全国平均、愛知県平均及び類似団体平均より約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今後も地方分権の進展や新たな行政課題に的確かつ柔軟に対応し、効率的な行政サービスを継続していくことのできる組織運営を行いながら、適正な定員管理に努めていく。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59055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888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52160</xdr:rowOff>
    </xdr:from>
    <xdr:to>
      <xdr:col>77</xdr:col>
      <xdr:colOff>44450</xdr:colOff>
      <xdr:row>61</xdr:row>
      <xdr:rowOff>59055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061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52160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12519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1360</xdr:rowOff>
    </xdr:from>
    <xdr:to>
      <xdr:col>73</xdr:col>
      <xdr:colOff>44450</xdr:colOff>
      <xdr:row>61</xdr:row>
      <xdr:rowOff>102960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113137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73496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％となったが、類似団体平均、全国平均、県平均のいずれの値も下回っており、比較的良好な値で推移している。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比率は、元利償還金や公営企業等の地方債に充当した負担金の増により、単年度では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）。３か年平均の実質公債費比率は前年度から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以降は、起債額の多かった年度の元金償還が始まること、一部事務組合の地方債に対する負担金の増加も見込まれ、比率が悪化することが考えられるが、地方債の計画的な発行に努め、健全な財政運営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158750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118533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51646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算入公債費等の額の減により分母が増加した一方で、公営企業債の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繰入見込額等の減により、分子が減少したため、比率は減少した。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令和２年度以降は、桜通線街路改良事業、石仏公園整備事業等の都市計画事業、昭和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xdr:rowOff>
    </xdr:from>
    <xdr:to>
      <xdr:col>81</xdr:col>
      <xdr:colOff>44450</xdr:colOff>
      <xdr:row>15</xdr:row>
      <xdr:rowOff>16087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84619"/>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16087</xdr:rowOff>
    </xdr:from>
    <xdr:to>
      <xdr:col>77</xdr:col>
      <xdr:colOff>44450</xdr:colOff>
      <xdr:row>15</xdr:row>
      <xdr:rowOff>44238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878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152823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159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136737</xdr:rowOff>
    </xdr:from>
    <xdr:to>
      <xdr:col>68</xdr:col>
      <xdr:colOff>152400</xdr:colOff>
      <xdr:row>15</xdr:row>
      <xdr:rowOff>152823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22242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133519</xdr:rowOff>
    </xdr:from>
    <xdr:to>
      <xdr:col>81</xdr:col>
      <xdr:colOff>95250</xdr:colOff>
      <xdr:row>15</xdr:row>
      <xdr:rowOff>63669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150046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136737</xdr:rowOff>
    </xdr:from>
    <xdr:to>
      <xdr:col>77</xdr:col>
      <xdr:colOff>95250</xdr:colOff>
      <xdr:row>15</xdr:row>
      <xdr:rowOff>66887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77064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102023</xdr:rowOff>
    </xdr:from>
    <xdr:to>
      <xdr:col>68</xdr:col>
      <xdr:colOff>203200</xdr:colOff>
      <xdr:row>16</xdr:row>
      <xdr:rowOff>32173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42350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85937</xdr:rowOff>
    </xdr:from>
    <xdr:to>
      <xdr:col>64</xdr:col>
      <xdr:colOff>152400</xdr:colOff>
      <xdr:row>16</xdr:row>
      <xdr:rowOff>16087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職員の平均年齢の低下に伴い、平成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年度は人件費比率は減少していたが、退職者数の減少に伴い、人件費比率は横ばいの状況である。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人件費の比率は類似団体平均、全国平均、愛知県平均の全てにおいて上回っている。過去から高い状況にあることから、今後も定員管理や給与の適正化を推進し、人件費の抑制に努めていく。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ポイント下回っており、全国平均、県平均よりも低い数値である。しかし、前年度比では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企業誘致関連事業に伴う下田南遺跡発掘調査を開始したこと、また、消費税が引き上げられたことに伴う措置としてプレミアム付商品券事業を行ったこと等が増加した要因である。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7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56441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0.4ポイント</a:t>
          </a:r>
          <a:r>
            <a:rPr kumimoji="1" lang="ja-JP" altLang="en-US" sz="1300">
              <a:latin typeface="ＭＳ Ｐゴシック" panose="020B0600070205080204" pitchFamily="50" charset="-128"/>
              <a:ea typeface="ＭＳ Ｐゴシック" panose="020B0600070205080204" pitchFamily="50" charset="-128"/>
            </a:rPr>
            <a:t>上昇し、類似団体平均よりも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認定こども園施設型給付費、児童扶養手当、自立支援費等の増を要因として値が上昇した。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扶助費については、引き続き増加していくことが見込まれるため、財源の確保等に努めていく。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その他に係る経常収支比率は、前年度比から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ポイント低下し、類似団体平均、全国平均を下回る値となった。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値は、各特別会計に対する繰出金が大部分を占めており、令和元年度から企業会計となった公共下水道事業会計繰出金が補助費等に振替えられたことにより減少した。なお、その他の繰出金の合計は前年度に対して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5523"/>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30662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445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56787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033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56787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ポイント下回っている。しかし、前年度比では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主に、令和元年度から企業会計となった公共下水道事業会計繰出金、私立幼稚園就園奨励費補助金等により値が上昇した。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706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ポイント低下し、類似団体平均、全国平均を下回る値となった。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公債費については、起債額が多かった年度の元金償還が始まること等により、今後増加が見込まれるため、計画的な地方債の発行に努める。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86178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2938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86178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28926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33927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2892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33927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28847</xdr:rowOff>
    </xdr:from>
    <xdr:to>
      <xdr:col>24</xdr:col>
      <xdr:colOff>76200</xdr:colOff>
      <xdr:row>75</xdr:row>
      <xdr:rowOff>130447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45374</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ポイント低下し、類似団体平均、全国平均、県平均のいずれも下回る値となった。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前年度比では、人件費、その他の値が低下したものの、扶助費、物件費、補助費等では値が上昇している。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97282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44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14987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77</xdr:row>
      <xdr:rowOff>5842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67526</xdr:rowOff>
    </xdr:from>
    <xdr:to>
      <xdr:col>29</xdr:col>
      <xdr:colOff>127000</xdr:colOff>
      <xdr:row>18</xdr:row>
      <xdr:rowOff>67934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1251"/>
          <a:ext cx="647700" cy="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67934</xdr:rowOff>
    </xdr:from>
    <xdr:to>
      <xdr:col>26</xdr:col>
      <xdr:colOff>50800</xdr:colOff>
      <xdr:row>18</xdr:row>
      <xdr:rowOff>119287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1659"/>
          <a:ext cx="6985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119287</xdr:rowOff>
    </xdr:from>
    <xdr:to>
      <xdr:col>22</xdr:col>
      <xdr:colOff>114300</xdr:colOff>
      <xdr:row>18</xdr:row>
      <xdr:rowOff>138653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138653</xdr:rowOff>
    </xdr:from>
    <xdr:to>
      <xdr:col>18</xdr:col>
      <xdr:colOff>177800</xdr:colOff>
      <xdr:row>18</xdr:row>
      <xdr:rowOff>143437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2378"/>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86971</xdr:rowOff>
    </xdr:from>
    <xdr:to>
      <xdr:col>15</xdr:col>
      <xdr:colOff>101600</xdr:colOff>
      <xdr:row>16</xdr:row>
      <xdr:rowOff>17121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06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16726</xdr:rowOff>
    </xdr:from>
    <xdr:to>
      <xdr:col>29</xdr:col>
      <xdr:colOff>177800</xdr:colOff>
      <xdr:row>18</xdr:row>
      <xdr:rowOff>118326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160253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17134</xdr:rowOff>
    </xdr:from>
    <xdr:to>
      <xdr:col>26</xdr:col>
      <xdr:colOff>101600</xdr:colOff>
      <xdr:row>18</xdr:row>
      <xdr:rowOff>118734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103511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68487</xdr:rowOff>
    </xdr:from>
    <xdr:to>
      <xdr:col>22</xdr:col>
      <xdr:colOff>165100</xdr:colOff>
      <xdr:row>18</xdr:row>
      <xdr:rowOff>170087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154864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87853</xdr:rowOff>
    </xdr:from>
    <xdr:to>
      <xdr:col>19</xdr:col>
      <xdr:colOff>38100</xdr:colOff>
      <xdr:row>19</xdr:row>
      <xdr:rowOff>18003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92637</xdr:rowOff>
    </xdr:from>
    <xdr:to>
      <xdr:col>15</xdr:col>
      <xdr:colOff>101600</xdr:colOff>
      <xdr:row>19</xdr:row>
      <xdr:rowOff>22787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219093</xdr:rowOff>
    </xdr:from>
    <xdr:to>
      <xdr:col>29</xdr:col>
      <xdr:colOff>127000</xdr:colOff>
      <xdr:row>37</xdr:row>
      <xdr:rowOff>251326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343793"/>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251326</xdr:rowOff>
    </xdr:from>
    <xdr:to>
      <xdr:col>26</xdr:col>
      <xdr:colOff>50800</xdr:colOff>
      <xdr:row>37</xdr:row>
      <xdr:rowOff>305569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376026"/>
          <a:ext cx="6985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305569</xdr:rowOff>
    </xdr:from>
    <xdr:to>
      <xdr:col>22</xdr:col>
      <xdr:colOff>114300</xdr:colOff>
      <xdr:row>37</xdr:row>
      <xdr:rowOff>317228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430269"/>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263474</xdr:rowOff>
    </xdr:from>
    <xdr:to>
      <xdr:col>18</xdr:col>
      <xdr:colOff>177800</xdr:colOff>
      <xdr:row>37</xdr:row>
      <xdr:rowOff>317228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388174"/>
          <a:ext cx="6985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228970</xdr:rowOff>
    </xdr:from>
    <xdr:to>
      <xdr:col>15</xdr:col>
      <xdr:colOff>101600</xdr:colOff>
      <xdr:row>35</xdr:row>
      <xdr:rowOff>330570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39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340747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6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168293</xdr:rowOff>
    </xdr:from>
    <xdr:to>
      <xdr:col>29</xdr:col>
      <xdr:colOff>177800</xdr:colOff>
      <xdr:row>37</xdr:row>
      <xdr:rowOff>269893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29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140370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2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200526</xdr:rowOff>
    </xdr:from>
    <xdr:to>
      <xdr:col>26</xdr:col>
      <xdr:colOff>101600</xdr:colOff>
      <xdr:row>37</xdr:row>
      <xdr:rowOff>302126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32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286903</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41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254769</xdr:rowOff>
    </xdr:from>
    <xdr:to>
      <xdr:col>22</xdr:col>
      <xdr:colOff>165100</xdr:colOff>
      <xdr:row>38</xdr:row>
      <xdr:rowOff>13469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37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341146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4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266428</xdr:rowOff>
    </xdr:from>
    <xdr:to>
      <xdr:col>19</xdr:col>
      <xdr:colOff>38100</xdr:colOff>
      <xdr:row>38</xdr:row>
      <xdr:rowOff>25128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3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9905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4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212674</xdr:rowOff>
    </xdr:from>
    <xdr:to>
      <xdr:col>15</xdr:col>
      <xdr:colOff>101600</xdr:colOff>
      <xdr:row>37</xdr:row>
      <xdr:rowOff>314274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33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299051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4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29838</xdr:rowOff>
    </xdr:from>
    <xdr:to>
      <xdr:col>24</xdr:col>
      <xdr:colOff>63500</xdr:colOff>
      <xdr:row>37</xdr:row>
      <xdr:rowOff>37421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488"/>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37421</xdr:rowOff>
    </xdr:from>
    <xdr:to>
      <xdr:col>19</xdr:col>
      <xdr:colOff>177800</xdr:colOff>
      <xdr:row>37</xdr:row>
      <xdr:rowOff>66815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1071"/>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66815</xdr:rowOff>
    </xdr:from>
    <xdr:to>
      <xdr:col>15</xdr:col>
      <xdr:colOff>50800</xdr:colOff>
      <xdr:row>37</xdr:row>
      <xdr:rowOff>116421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46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85408</xdr:rowOff>
    </xdr:from>
    <xdr:to>
      <xdr:col>10</xdr:col>
      <xdr:colOff>114300</xdr:colOff>
      <xdr:row>37</xdr:row>
      <xdr:rowOff>116421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123742</xdr:rowOff>
    </xdr:from>
    <xdr:to>
      <xdr:col>6</xdr:col>
      <xdr:colOff>38100</xdr:colOff>
      <xdr:row>35</xdr:row>
      <xdr:rowOff>53892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70419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150488</xdr:rowOff>
    </xdr:from>
    <xdr:to>
      <xdr:col>24</xdr:col>
      <xdr:colOff>114300</xdr:colOff>
      <xdr:row>37</xdr:row>
      <xdr:rowOff>80638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128915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158071</xdr:rowOff>
    </xdr:from>
    <xdr:to>
      <xdr:col>20</xdr:col>
      <xdr:colOff>38100</xdr:colOff>
      <xdr:row>37</xdr:row>
      <xdr:rowOff>88221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79348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16015</xdr:rowOff>
    </xdr:from>
    <xdr:to>
      <xdr:col>15</xdr:col>
      <xdr:colOff>101600</xdr:colOff>
      <xdr:row>37</xdr:row>
      <xdr:rowOff>117615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65621</xdr:rowOff>
    </xdr:from>
    <xdr:to>
      <xdr:col>10</xdr:col>
      <xdr:colOff>165100</xdr:colOff>
      <xdr:row>37</xdr:row>
      <xdr:rowOff>167221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34608</xdr:rowOff>
    </xdr:from>
    <xdr:to>
      <xdr:col>6</xdr:col>
      <xdr:colOff>38100</xdr:colOff>
      <xdr:row>37</xdr:row>
      <xdr:rowOff>136208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57317</xdr:rowOff>
    </xdr:from>
    <xdr:to>
      <xdr:col>24</xdr:col>
      <xdr:colOff>63500</xdr:colOff>
      <xdr:row>58</xdr:row>
      <xdr:rowOff>107043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1417"/>
          <a:ext cx="8382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107043</xdr:rowOff>
    </xdr:from>
    <xdr:to>
      <xdr:col>19</xdr:col>
      <xdr:colOff>177800</xdr:colOff>
      <xdr:row>58</xdr:row>
      <xdr:rowOff>124220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51143"/>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112126</xdr:rowOff>
    </xdr:from>
    <xdr:to>
      <xdr:col>15</xdr:col>
      <xdr:colOff>50800</xdr:colOff>
      <xdr:row>58</xdr:row>
      <xdr:rowOff>124220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56226"/>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112126</xdr:rowOff>
    </xdr:from>
    <xdr:to>
      <xdr:col>10</xdr:col>
      <xdr:colOff>114300</xdr:colOff>
      <xdr:row>58</xdr:row>
      <xdr:rowOff>151043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6226"/>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6517</xdr:rowOff>
    </xdr:from>
    <xdr:to>
      <xdr:col>24</xdr:col>
      <xdr:colOff>114300</xdr:colOff>
      <xdr:row>58</xdr:row>
      <xdr:rowOff>108117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56243</xdr:rowOff>
    </xdr:from>
    <xdr:to>
      <xdr:col>20</xdr:col>
      <xdr:colOff>38100</xdr:colOff>
      <xdr:row>58</xdr:row>
      <xdr:rowOff>157843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148970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73420</xdr:rowOff>
    </xdr:from>
    <xdr:to>
      <xdr:col>15</xdr:col>
      <xdr:colOff>101600</xdr:colOff>
      <xdr:row>59</xdr:row>
      <xdr:rowOff>3570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61326</xdr:rowOff>
    </xdr:from>
    <xdr:to>
      <xdr:col>10</xdr:col>
      <xdr:colOff>165100</xdr:colOff>
      <xdr:row>58</xdr:row>
      <xdr:rowOff>162926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100243</xdr:rowOff>
    </xdr:from>
    <xdr:to>
      <xdr:col>6</xdr:col>
      <xdr:colOff>38100</xdr:colOff>
      <xdr:row>59</xdr:row>
      <xdr:rowOff>30393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21520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30124</xdr:rowOff>
    </xdr:from>
    <xdr:to>
      <xdr:col>24</xdr:col>
      <xdr:colOff>63500</xdr:colOff>
      <xdr:row>78</xdr:row>
      <xdr:rowOff>32868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322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30124</xdr:rowOff>
    </xdr:from>
    <xdr:to>
      <xdr:col>19</xdr:col>
      <xdr:colOff>177800</xdr:colOff>
      <xdr:row>78</xdr:row>
      <xdr:rowOff>46393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322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46393</xdr:rowOff>
    </xdr:from>
    <xdr:to>
      <xdr:col>15</xdr:col>
      <xdr:colOff>50800</xdr:colOff>
      <xdr:row>78</xdr:row>
      <xdr:rowOff>56299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949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56299</xdr:rowOff>
    </xdr:from>
    <xdr:to>
      <xdr:col>10</xdr:col>
      <xdr:colOff>114300</xdr:colOff>
      <xdr:row>78</xdr:row>
      <xdr:rowOff>60567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939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153518</xdr:rowOff>
    </xdr:from>
    <xdr:to>
      <xdr:col>24</xdr:col>
      <xdr:colOff>114300</xdr:colOff>
      <xdr:row>78</xdr:row>
      <xdr:rowOff>83668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150774</xdr:rowOff>
    </xdr:from>
    <xdr:to>
      <xdr:col>20</xdr:col>
      <xdr:colOff>38100</xdr:colOff>
      <xdr:row>78</xdr:row>
      <xdr:rowOff>80924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167043</xdr:rowOff>
    </xdr:from>
    <xdr:to>
      <xdr:col>15</xdr:col>
      <xdr:colOff>101600</xdr:colOff>
      <xdr:row>78</xdr:row>
      <xdr:rowOff>97193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88320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5499</xdr:rowOff>
    </xdr:from>
    <xdr:to>
      <xdr:col>10</xdr:col>
      <xdr:colOff>165100</xdr:colOff>
      <xdr:row>78</xdr:row>
      <xdr:rowOff>107099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98226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96838</xdr:rowOff>
    </xdr:from>
    <xdr:to>
      <xdr:col>24</xdr:col>
      <xdr:colOff>63500</xdr:colOff>
      <xdr:row>96</xdr:row>
      <xdr:rowOff>167794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6038"/>
          <a:ext cx="8382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158217</xdr:rowOff>
    </xdr:from>
    <xdr:to>
      <xdr:col>19</xdr:col>
      <xdr:colOff>177800</xdr:colOff>
      <xdr:row>96</xdr:row>
      <xdr:rowOff>167794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17417"/>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158217</xdr:rowOff>
    </xdr:from>
    <xdr:to>
      <xdr:col>15</xdr:col>
      <xdr:colOff>50800</xdr:colOff>
      <xdr:row>97</xdr:row>
      <xdr:rowOff>4026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741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4026</xdr:rowOff>
    </xdr:from>
    <xdr:to>
      <xdr:col>10</xdr:col>
      <xdr:colOff>114300</xdr:colOff>
      <xdr:row>97</xdr:row>
      <xdr:rowOff>96655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4676"/>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85996</xdr:rowOff>
    </xdr:from>
    <xdr:to>
      <xdr:col>6</xdr:col>
      <xdr:colOff>38100</xdr:colOff>
      <xdr:row>93</xdr:row>
      <xdr:rowOff>16146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585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32673</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563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46038</xdr:rowOff>
    </xdr:from>
    <xdr:to>
      <xdr:col>24</xdr:col>
      <xdr:colOff>114300</xdr:colOff>
      <xdr:row>96</xdr:row>
      <xdr:rowOff>147638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24465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116994</xdr:rowOff>
    </xdr:from>
    <xdr:to>
      <xdr:col>20</xdr:col>
      <xdr:colOff>38100</xdr:colOff>
      <xdr:row>97</xdr:row>
      <xdr:rowOff>47144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107417</xdr:rowOff>
    </xdr:from>
    <xdr:to>
      <xdr:col>15</xdr:col>
      <xdr:colOff>101600</xdr:colOff>
      <xdr:row>97</xdr:row>
      <xdr:rowOff>37567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124676</xdr:rowOff>
    </xdr:from>
    <xdr:to>
      <xdr:col>10</xdr:col>
      <xdr:colOff>165100</xdr:colOff>
      <xdr:row>97</xdr:row>
      <xdr:rowOff>54826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45953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45855</xdr:rowOff>
    </xdr:from>
    <xdr:to>
      <xdr:col>6</xdr:col>
      <xdr:colOff>38100</xdr:colOff>
      <xdr:row>97</xdr:row>
      <xdr:rowOff>147455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138582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97676</xdr:rowOff>
    </xdr:from>
    <xdr:to>
      <xdr:col>55</xdr:col>
      <xdr:colOff>0</xdr:colOff>
      <xdr:row>38</xdr:row>
      <xdr:rowOff>41768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1326"/>
          <a:ext cx="838200" cy="1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41768</xdr:rowOff>
    </xdr:from>
    <xdr:to>
      <xdr:col>50</xdr:col>
      <xdr:colOff>114300</xdr:colOff>
      <xdr:row>38</xdr:row>
      <xdr:rowOff>89340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56868"/>
          <a:ext cx="8890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87488</xdr:rowOff>
    </xdr:from>
    <xdr:to>
      <xdr:col>45</xdr:col>
      <xdr:colOff>177800</xdr:colOff>
      <xdr:row>38</xdr:row>
      <xdr:rowOff>89340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02588"/>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81941</xdr:rowOff>
    </xdr:from>
    <xdr:to>
      <xdr:col>41</xdr:col>
      <xdr:colOff>50800</xdr:colOff>
      <xdr:row>38</xdr:row>
      <xdr:rowOff>87488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97041"/>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46876</xdr:rowOff>
    </xdr:from>
    <xdr:to>
      <xdr:col>55</xdr:col>
      <xdr:colOff>50800</xdr:colOff>
      <xdr:row>37</xdr:row>
      <xdr:rowOff>148476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133253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162418</xdr:rowOff>
    </xdr:from>
    <xdr:to>
      <xdr:col>50</xdr:col>
      <xdr:colOff>165100</xdr:colOff>
      <xdr:row>38</xdr:row>
      <xdr:rowOff>92568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83695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38540</xdr:rowOff>
    </xdr:from>
    <xdr:to>
      <xdr:col>46</xdr:col>
      <xdr:colOff>38100</xdr:colOff>
      <xdr:row>38</xdr:row>
      <xdr:rowOff>140140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131267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4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36688</xdr:rowOff>
    </xdr:from>
    <xdr:to>
      <xdr:col>41</xdr:col>
      <xdr:colOff>101600</xdr:colOff>
      <xdr:row>38</xdr:row>
      <xdr:rowOff>138288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129415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31141</xdr:rowOff>
    </xdr:from>
    <xdr:to>
      <xdr:col>36</xdr:col>
      <xdr:colOff>165100</xdr:colOff>
      <xdr:row>38</xdr:row>
      <xdr:rowOff>132741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123868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64961</xdr:rowOff>
    </xdr:from>
    <xdr:to>
      <xdr:col>55</xdr:col>
      <xdr:colOff>0</xdr:colOff>
      <xdr:row>58</xdr:row>
      <xdr:rowOff>84603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9061"/>
          <a:ext cx="8382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84603</xdr:rowOff>
    </xdr:from>
    <xdr:to>
      <xdr:col>50</xdr:col>
      <xdr:colOff>114300</xdr:colOff>
      <xdr:row>58</xdr:row>
      <xdr:rowOff>99400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8703"/>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23658</xdr:rowOff>
    </xdr:from>
    <xdr:to>
      <xdr:col>45</xdr:col>
      <xdr:colOff>177800</xdr:colOff>
      <xdr:row>58</xdr:row>
      <xdr:rowOff>99400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7758"/>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23658</xdr:rowOff>
    </xdr:from>
    <xdr:to>
      <xdr:col>41</xdr:col>
      <xdr:colOff>50800</xdr:colOff>
      <xdr:row>58</xdr:row>
      <xdr:rowOff>36798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7758"/>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114670</xdr:rowOff>
    </xdr:from>
    <xdr:to>
      <xdr:col>36</xdr:col>
      <xdr:colOff>165100</xdr:colOff>
      <xdr:row>58</xdr:row>
      <xdr:rowOff>44820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61347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14161</xdr:rowOff>
    </xdr:from>
    <xdr:to>
      <xdr:col>55</xdr:col>
      <xdr:colOff>50800</xdr:colOff>
      <xdr:row>58</xdr:row>
      <xdr:rowOff>115761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100538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33803</xdr:rowOff>
    </xdr:from>
    <xdr:to>
      <xdr:col>50</xdr:col>
      <xdr:colOff>165100</xdr:colOff>
      <xdr:row>58</xdr:row>
      <xdr:rowOff>135403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126530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48600</xdr:rowOff>
    </xdr:from>
    <xdr:to>
      <xdr:col>46</xdr:col>
      <xdr:colOff>38100</xdr:colOff>
      <xdr:row>58</xdr:row>
      <xdr:rowOff>150200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141327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144308</xdr:rowOff>
    </xdr:from>
    <xdr:to>
      <xdr:col>41</xdr:col>
      <xdr:colOff>101600</xdr:colOff>
      <xdr:row>58</xdr:row>
      <xdr:rowOff>74458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65585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157448</xdr:rowOff>
    </xdr:from>
    <xdr:to>
      <xdr:col>36</xdr:col>
      <xdr:colOff>165100</xdr:colOff>
      <xdr:row>58</xdr:row>
      <xdr:rowOff>87598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78725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153984</xdr:rowOff>
    </xdr:from>
    <xdr:to>
      <xdr:col>55</xdr:col>
      <xdr:colOff>0</xdr:colOff>
      <xdr:row>79</xdr:row>
      <xdr:rowOff>28304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7084"/>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28304</xdr:rowOff>
    </xdr:from>
    <xdr:to>
      <xdr:col>50</xdr:col>
      <xdr:colOff>114300</xdr:colOff>
      <xdr:row>79</xdr:row>
      <xdr:rowOff>34479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2854"/>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14816</xdr:rowOff>
    </xdr:from>
    <xdr:to>
      <xdr:col>45</xdr:col>
      <xdr:colOff>177800</xdr:colOff>
      <xdr:row>79</xdr:row>
      <xdr:rowOff>34479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9366"/>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113342</xdr:rowOff>
    </xdr:from>
    <xdr:to>
      <xdr:col>41</xdr:col>
      <xdr:colOff>50800</xdr:colOff>
      <xdr:row>79</xdr:row>
      <xdr:rowOff>14816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8644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56896</xdr:rowOff>
    </xdr:from>
    <xdr:to>
      <xdr:col>36</xdr:col>
      <xdr:colOff>165100</xdr:colOff>
      <xdr:row>78</xdr:row>
      <xdr:rowOff>158496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3573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103184</xdr:rowOff>
    </xdr:from>
    <xdr:to>
      <xdr:col>55</xdr:col>
      <xdr:colOff>50800</xdr:colOff>
      <xdr:row>79</xdr:row>
      <xdr:rowOff>33334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148954</xdr:rowOff>
    </xdr:from>
    <xdr:to>
      <xdr:col>50</xdr:col>
      <xdr:colOff>165100</xdr:colOff>
      <xdr:row>79</xdr:row>
      <xdr:rowOff>79104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70231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155129</xdr:rowOff>
    </xdr:from>
    <xdr:to>
      <xdr:col>46</xdr:col>
      <xdr:colOff>38100</xdr:colOff>
      <xdr:row>79</xdr:row>
      <xdr:rowOff>85279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76406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135466</xdr:rowOff>
    </xdr:from>
    <xdr:to>
      <xdr:col>41</xdr:col>
      <xdr:colOff>101600</xdr:colOff>
      <xdr:row>79</xdr:row>
      <xdr:rowOff>65616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56743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62542</xdr:rowOff>
    </xdr:from>
    <xdr:to>
      <xdr:col>36</xdr:col>
      <xdr:colOff>165100</xdr:colOff>
      <xdr:row>78</xdr:row>
      <xdr:rowOff>164142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139308</xdr:rowOff>
    </xdr:from>
    <xdr:to>
      <xdr:col>55</xdr:col>
      <xdr:colOff>0</xdr:colOff>
      <xdr:row>98</xdr:row>
      <xdr:rowOff>140615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94140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140615</xdr:rowOff>
    </xdr:from>
    <xdr:to>
      <xdr:col>50</xdr:col>
      <xdr:colOff>114300</xdr:colOff>
      <xdr:row>98</xdr:row>
      <xdr:rowOff>158021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42715"/>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21437</xdr:rowOff>
    </xdr:from>
    <xdr:to>
      <xdr:col>45</xdr:col>
      <xdr:colOff>177800</xdr:colOff>
      <xdr:row>98</xdr:row>
      <xdr:rowOff>158021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52087"/>
          <a:ext cx="889000" cy="30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21437</xdr:rowOff>
    </xdr:from>
    <xdr:to>
      <xdr:col>41</xdr:col>
      <xdr:colOff>50800</xdr:colOff>
      <xdr:row>98</xdr:row>
      <xdr:rowOff>157955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52087"/>
          <a:ext cx="889000" cy="3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86179</xdr:rowOff>
    </xdr:from>
    <xdr:to>
      <xdr:col>36</xdr:col>
      <xdr:colOff>165100</xdr:colOff>
      <xdr:row>98</xdr:row>
      <xdr:rowOff>16329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32856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88508</xdr:rowOff>
    </xdr:from>
    <xdr:to>
      <xdr:col>55</xdr:col>
      <xdr:colOff>50800</xdr:colOff>
      <xdr:row>99</xdr:row>
      <xdr:rowOff>18658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3435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89815</xdr:rowOff>
    </xdr:from>
    <xdr:to>
      <xdr:col>50</xdr:col>
      <xdr:colOff>165100</xdr:colOff>
      <xdr:row>99</xdr:row>
      <xdr:rowOff>19965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11092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107221</xdr:rowOff>
    </xdr:from>
    <xdr:to>
      <xdr:col>46</xdr:col>
      <xdr:colOff>38100</xdr:colOff>
      <xdr:row>99</xdr:row>
      <xdr:rowOff>37371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28498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70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142087</xdr:rowOff>
    </xdr:from>
    <xdr:to>
      <xdr:col>41</xdr:col>
      <xdr:colOff>101600</xdr:colOff>
      <xdr:row>97</xdr:row>
      <xdr:rowOff>72237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88764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107155</xdr:rowOff>
    </xdr:from>
    <xdr:to>
      <xdr:col>36</xdr:col>
      <xdr:colOff>165100</xdr:colOff>
      <xdr:row>99</xdr:row>
      <xdr:rowOff>37305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28432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70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121653</xdr:rowOff>
    </xdr:from>
    <xdr:to>
      <xdr:col>67</xdr:col>
      <xdr:colOff>101600</xdr:colOff>
      <xdr:row>39</xdr:row>
      <xdr:rowOff>51803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68330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72606</xdr:rowOff>
    </xdr:from>
    <xdr:to>
      <xdr:col>85</xdr:col>
      <xdr:colOff>127000</xdr:colOff>
      <xdr:row>77</xdr:row>
      <xdr:rowOff>76860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74256"/>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76860</xdr:rowOff>
    </xdr:from>
    <xdr:to>
      <xdr:col>81</xdr:col>
      <xdr:colOff>50800</xdr:colOff>
      <xdr:row>77</xdr:row>
      <xdr:rowOff>99110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78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99110</xdr:rowOff>
    </xdr:from>
    <xdr:to>
      <xdr:col>76</xdr:col>
      <xdr:colOff>114300</xdr:colOff>
      <xdr:row>77</xdr:row>
      <xdr:rowOff>104166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300760"/>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102336</xdr:rowOff>
    </xdr:from>
    <xdr:to>
      <xdr:col>71</xdr:col>
      <xdr:colOff>177800</xdr:colOff>
      <xdr:row>77</xdr:row>
      <xdr:rowOff>104166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303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158026</xdr:rowOff>
    </xdr:from>
    <xdr:to>
      <xdr:col>67</xdr:col>
      <xdr:colOff>101600</xdr:colOff>
      <xdr:row>75</xdr:row>
      <xdr:rowOff>88176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104703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21806</xdr:rowOff>
    </xdr:from>
    <xdr:to>
      <xdr:col>85</xdr:col>
      <xdr:colOff>177800</xdr:colOff>
      <xdr:row>77</xdr:row>
      <xdr:rowOff>123406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26060</xdr:rowOff>
    </xdr:from>
    <xdr:to>
      <xdr:col>81</xdr:col>
      <xdr:colOff>101600</xdr:colOff>
      <xdr:row>77</xdr:row>
      <xdr:rowOff>127660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118787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48310</xdr:rowOff>
    </xdr:from>
    <xdr:to>
      <xdr:col>76</xdr:col>
      <xdr:colOff>165100</xdr:colOff>
      <xdr:row>77</xdr:row>
      <xdr:rowOff>149910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141037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53366</xdr:rowOff>
    </xdr:from>
    <xdr:to>
      <xdr:col>72</xdr:col>
      <xdr:colOff>38100</xdr:colOff>
      <xdr:row>77</xdr:row>
      <xdr:rowOff>154966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146093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51536</xdr:rowOff>
    </xdr:from>
    <xdr:to>
      <xdr:col>67</xdr:col>
      <xdr:colOff>101600</xdr:colOff>
      <xdr:row>77</xdr:row>
      <xdr:rowOff>153136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144263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80324</xdr:rowOff>
    </xdr:from>
    <xdr:to>
      <xdr:col>85</xdr:col>
      <xdr:colOff>127000</xdr:colOff>
      <xdr:row>98</xdr:row>
      <xdr:rowOff>89430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82424"/>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62415</xdr:rowOff>
    </xdr:from>
    <xdr:to>
      <xdr:col>81</xdr:col>
      <xdr:colOff>50800</xdr:colOff>
      <xdr:row>98</xdr:row>
      <xdr:rowOff>89430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864515"/>
          <a:ext cx="889000" cy="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59412</xdr:rowOff>
    </xdr:from>
    <xdr:to>
      <xdr:col>76</xdr:col>
      <xdr:colOff>114300</xdr:colOff>
      <xdr:row>98</xdr:row>
      <xdr:rowOff>62415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861512"/>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59412</xdr:rowOff>
    </xdr:from>
    <xdr:to>
      <xdr:col>71</xdr:col>
      <xdr:colOff>177800</xdr:colOff>
      <xdr:row>98</xdr:row>
      <xdr:rowOff>88942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61512"/>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26744</xdr:rowOff>
    </xdr:from>
    <xdr:to>
      <xdr:col>67</xdr:col>
      <xdr:colOff>101600</xdr:colOff>
      <xdr:row>98</xdr:row>
      <xdr:rowOff>128344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144871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29524</xdr:rowOff>
    </xdr:from>
    <xdr:to>
      <xdr:col>85</xdr:col>
      <xdr:colOff>177800</xdr:colOff>
      <xdr:row>98</xdr:row>
      <xdr:rowOff>131124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38630</xdr:rowOff>
    </xdr:from>
    <xdr:to>
      <xdr:col>81</xdr:col>
      <xdr:colOff>101600</xdr:colOff>
      <xdr:row>98</xdr:row>
      <xdr:rowOff>140230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131357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11615</xdr:rowOff>
    </xdr:from>
    <xdr:to>
      <xdr:col>76</xdr:col>
      <xdr:colOff>165100</xdr:colOff>
      <xdr:row>98</xdr:row>
      <xdr:rowOff>113215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129742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8612</xdr:rowOff>
    </xdr:from>
    <xdr:to>
      <xdr:col>72</xdr:col>
      <xdr:colOff>38100</xdr:colOff>
      <xdr:row>98</xdr:row>
      <xdr:rowOff>110212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126739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5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38142</xdr:rowOff>
    </xdr:from>
    <xdr:to>
      <xdr:col>67</xdr:col>
      <xdr:colOff>101600</xdr:colOff>
      <xdr:row>98</xdr:row>
      <xdr:rowOff>139742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130869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128938</xdr:rowOff>
    </xdr:from>
    <xdr:to>
      <xdr:col>98</xdr:col>
      <xdr:colOff>38100</xdr:colOff>
      <xdr:row>39</xdr:row>
      <xdr:rowOff>59088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75614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4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167955</xdr:rowOff>
    </xdr:from>
    <xdr:to>
      <xdr:col>116</xdr:col>
      <xdr:colOff>63500</xdr:colOff>
      <xdr:row>57</xdr:row>
      <xdr:rowOff>168732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4060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167498</xdr:rowOff>
    </xdr:from>
    <xdr:to>
      <xdr:col>111</xdr:col>
      <xdr:colOff>177800</xdr:colOff>
      <xdr:row>57</xdr:row>
      <xdr:rowOff>167955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40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166218</xdr:rowOff>
    </xdr:from>
    <xdr:to>
      <xdr:col>107</xdr:col>
      <xdr:colOff>50800</xdr:colOff>
      <xdr:row>57</xdr:row>
      <xdr:rowOff>167498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161828</xdr:rowOff>
    </xdr:from>
    <xdr:to>
      <xdr:col>102</xdr:col>
      <xdr:colOff>114300</xdr:colOff>
      <xdr:row>57</xdr:row>
      <xdr:rowOff>166218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138826</xdr:rowOff>
    </xdr:from>
    <xdr:to>
      <xdr:col>98</xdr:col>
      <xdr:colOff>38100</xdr:colOff>
      <xdr:row>57</xdr:row>
      <xdr:rowOff>68976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85503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117932</xdr:rowOff>
    </xdr:from>
    <xdr:to>
      <xdr:col>116</xdr:col>
      <xdr:colOff>114300</xdr:colOff>
      <xdr:row>58</xdr:row>
      <xdr:rowOff>48082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96359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117155</xdr:rowOff>
    </xdr:from>
    <xdr:to>
      <xdr:col>112</xdr:col>
      <xdr:colOff>38100</xdr:colOff>
      <xdr:row>58</xdr:row>
      <xdr:rowOff>47305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38432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116698</xdr:rowOff>
    </xdr:from>
    <xdr:to>
      <xdr:col>107</xdr:col>
      <xdr:colOff>101600</xdr:colOff>
      <xdr:row>58</xdr:row>
      <xdr:rowOff>46848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37975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115418</xdr:rowOff>
    </xdr:from>
    <xdr:to>
      <xdr:col>102</xdr:col>
      <xdr:colOff>165100</xdr:colOff>
      <xdr:row>58</xdr:row>
      <xdr:rowOff>45568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36695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111028</xdr:rowOff>
    </xdr:from>
    <xdr:to>
      <xdr:col>98</xdr:col>
      <xdr:colOff>38100</xdr:colOff>
      <xdr:row>58</xdr:row>
      <xdr:rowOff>41178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32305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7513</xdr:rowOff>
    </xdr:from>
    <xdr:to>
      <xdr:col>116</xdr:col>
      <xdr:colOff>63500</xdr:colOff>
      <xdr:row>78</xdr:row>
      <xdr:rowOff>82950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209163"/>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7513</xdr:rowOff>
    </xdr:from>
    <xdr:to>
      <xdr:col>111</xdr:col>
      <xdr:colOff>177800</xdr:colOff>
      <xdr:row>77</xdr:row>
      <xdr:rowOff>17818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0916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17818</xdr:rowOff>
    </xdr:from>
    <xdr:to>
      <xdr:col>107</xdr:col>
      <xdr:colOff>50800</xdr:colOff>
      <xdr:row>77</xdr:row>
      <xdr:rowOff>21419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21419</xdr:rowOff>
    </xdr:from>
    <xdr:to>
      <xdr:col>102</xdr:col>
      <xdr:colOff>114300</xdr:colOff>
      <xdr:row>77</xdr:row>
      <xdr:rowOff>30811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136068</xdr:rowOff>
    </xdr:from>
    <xdr:to>
      <xdr:col>98</xdr:col>
      <xdr:colOff>38100</xdr:colOff>
      <xdr:row>75</xdr:row>
      <xdr:rowOff>66218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82745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32150</xdr:rowOff>
    </xdr:from>
    <xdr:to>
      <xdr:col>116</xdr:col>
      <xdr:colOff>114300</xdr:colOff>
      <xdr:row>78</xdr:row>
      <xdr:rowOff>133750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118527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128163</xdr:rowOff>
    </xdr:from>
    <xdr:to>
      <xdr:col>112</xdr:col>
      <xdr:colOff>38100</xdr:colOff>
      <xdr:row>77</xdr:row>
      <xdr:rowOff>58313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49440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138468</xdr:rowOff>
    </xdr:from>
    <xdr:to>
      <xdr:col>107</xdr:col>
      <xdr:colOff>101600</xdr:colOff>
      <xdr:row>77</xdr:row>
      <xdr:rowOff>68618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59745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142069</xdr:rowOff>
    </xdr:from>
    <xdr:to>
      <xdr:col>102</xdr:col>
      <xdr:colOff>165100</xdr:colOff>
      <xdr:row>77</xdr:row>
      <xdr:rowOff>72219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63346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151461</xdr:rowOff>
    </xdr:from>
    <xdr:to>
      <xdr:col>98</xdr:col>
      <xdr:colOff>38100</xdr:colOff>
      <xdr:row>77</xdr:row>
      <xdr:rowOff>81611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72738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328,588</a:t>
          </a:r>
          <a:r>
            <a:rPr kumimoji="1" lang="ja-JP" altLang="en-US" sz="13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58,767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年度から退職者数の減少に伴い、職員の平均年齢が上昇したことで増加している。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49,568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％増となっている。これは、企業誘致関連事業に伴う下田南遺跡発掘調査を開始したこと、また、消費税が引き上げられたことに伴う措置としてプレミアム付商品券事業を行ったこと等によるものである。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26,979</a:t>
          </a:r>
          <a:r>
            <a:rPr kumimoji="1" lang="ja-JP" altLang="en-US" sz="1300">
              <a:latin typeface="ＭＳ Ｐゴシック" panose="020B0600070205080204" pitchFamily="50" charset="-128"/>
              <a:ea typeface="ＭＳ Ｐゴシック" panose="020B0600070205080204" pitchFamily="50" charset="-128"/>
            </a:rPr>
            <a:t>円となっており、前年度決算額と比較すると</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％減となっている。これは、令和元年度から企業会計となった公共下水道事業会計繰出金が補助費等に振替えられたことによるものである。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76,875</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37</xdr:row>
      <xdr:rowOff>148191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8792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148191</xdr:rowOff>
    </xdr:from>
    <xdr:to>
      <xdr:col>19</xdr:col>
      <xdr:colOff>177800</xdr:colOff>
      <xdr:row>38</xdr:row>
      <xdr:rowOff>1560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9184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155049</xdr:rowOff>
    </xdr:from>
    <xdr:to>
      <xdr:col>15</xdr:col>
      <xdr:colOff>50800</xdr:colOff>
      <xdr:row>38</xdr:row>
      <xdr:rowOff>1560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155049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106443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93472</xdr:rowOff>
    </xdr:from>
    <xdr:to>
      <xdr:col>24</xdr:col>
      <xdr:colOff>114300</xdr:colOff>
      <xdr:row>38</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71899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97391</xdr:rowOff>
    </xdr:from>
    <xdr:to>
      <xdr:col>20</xdr:col>
      <xdr:colOff>38100</xdr:colOff>
      <xdr:row>38</xdr:row>
      <xdr:rowOff>27541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122210</xdr:rowOff>
    </xdr:from>
    <xdr:to>
      <xdr:col>15</xdr:col>
      <xdr:colOff>101600</xdr:colOff>
      <xdr:row>38</xdr:row>
      <xdr:rowOff>52360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104249</xdr:rowOff>
    </xdr:from>
    <xdr:to>
      <xdr:col>10</xdr:col>
      <xdr:colOff>165100</xdr:colOff>
      <xdr:row>38</xdr:row>
      <xdr:rowOff>34399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25526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133172</xdr:rowOff>
    </xdr:from>
    <xdr:to>
      <xdr:col>24</xdr:col>
      <xdr:colOff>63500</xdr:colOff>
      <xdr:row>58</xdr:row>
      <xdr:rowOff>142166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7272"/>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142166</xdr:rowOff>
    </xdr:from>
    <xdr:to>
      <xdr:col>19</xdr:col>
      <xdr:colOff>177800</xdr:colOff>
      <xdr:row>58</xdr:row>
      <xdr:rowOff>149360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626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125504</xdr:rowOff>
    </xdr:from>
    <xdr:to>
      <xdr:col>15</xdr:col>
      <xdr:colOff>50800</xdr:colOff>
      <xdr:row>58</xdr:row>
      <xdr:rowOff>149360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9604"/>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125504</xdr:rowOff>
    </xdr:from>
    <xdr:to>
      <xdr:col>10</xdr:col>
      <xdr:colOff>114300</xdr:colOff>
      <xdr:row>58</xdr:row>
      <xdr:rowOff>141483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9604"/>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168825</xdr:rowOff>
    </xdr:from>
    <xdr:to>
      <xdr:col>6</xdr:col>
      <xdr:colOff>38100</xdr:colOff>
      <xdr:row>58</xdr:row>
      <xdr:rowOff>98975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115502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82372</xdr:rowOff>
    </xdr:from>
    <xdr:to>
      <xdr:col>24</xdr:col>
      <xdr:colOff>114300</xdr:colOff>
      <xdr:row>59</xdr:row>
      <xdr:rowOff>12522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168749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91366</xdr:rowOff>
    </xdr:from>
    <xdr:to>
      <xdr:col>20</xdr:col>
      <xdr:colOff>38100</xdr:colOff>
      <xdr:row>59</xdr:row>
      <xdr:rowOff>21516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12643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98560</xdr:rowOff>
    </xdr:from>
    <xdr:to>
      <xdr:col>15</xdr:col>
      <xdr:colOff>101600</xdr:colOff>
      <xdr:row>59</xdr:row>
      <xdr:rowOff>28710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19837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74704</xdr:rowOff>
    </xdr:from>
    <xdr:to>
      <xdr:col>10</xdr:col>
      <xdr:colOff>165100</xdr:colOff>
      <xdr:row>59</xdr:row>
      <xdr:rowOff>4854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167431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90683</xdr:rowOff>
    </xdr:from>
    <xdr:to>
      <xdr:col>6</xdr:col>
      <xdr:colOff>38100</xdr:colOff>
      <xdr:row>59</xdr:row>
      <xdr:rowOff>20833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11960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146069</xdr:rowOff>
    </xdr:from>
    <xdr:to>
      <xdr:col>24</xdr:col>
      <xdr:colOff>63500</xdr:colOff>
      <xdr:row>79</xdr:row>
      <xdr:rowOff>44177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519169"/>
          <a:ext cx="8382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41615</xdr:rowOff>
    </xdr:from>
    <xdr:to>
      <xdr:col>19</xdr:col>
      <xdr:colOff>177800</xdr:colOff>
      <xdr:row>79</xdr:row>
      <xdr:rowOff>44177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586165"/>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41615</xdr:rowOff>
    </xdr:from>
    <xdr:to>
      <xdr:col>15</xdr:col>
      <xdr:colOff>50800</xdr:colOff>
      <xdr:row>79</xdr:row>
      <xdr:rowOff>92543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86165"/>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92543</xdr:rowOff>
    </xdr:from>
    <xdr:to>
      <xdr:col>10</xdr:col>
      <xdr:colOff>114300</xdr:colOff>
      <xdr:row>79</xdr:row>
      <xdr:rowOff>146166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637093"/>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1019</xdr:rowOff>
    </xdr:from>
    <xdr:to>
      <xdr:col>6</xdr:col>
      <xdr:colOff>38100</xdr:colOff>
      <xdr:row>74</xdr:row>
      <xdr:rowOff>102619</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68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119146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4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95269</xdr:rowOff>
    </xdr:from>
    <xdr:to>
      <xdr:col>24</xdr:col>
      <xdr:colOff>114300</xdr:colOff>
      <xdr:row>79</xdr:row>
      <xdr:rowOff>25419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10196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8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164827</xdr:rowOff>
    </xdr:from>
    <xdr:to>
      <xdr:col>20</xdr:col>
      <xdr:colOff>38100</xdr:colOff>
      <xdr:row>79</xdr:row>
      <xdr:rowOff>94977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86104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6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162265</xdr:rowOff>
    </xdr:from>
    <xdr:to>
      <xdr:col>15</xdr:col>
      <xdr:colOff>101600</xdr:colOff>
      <xdr:row>79</xdr:row>
      <xdr:rowOff>92415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83542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41743</xdr:rowOff>
    </xdr:from>
    <xdr:to>
      <xdr:col>10</xdr:col>
      <xdr:colOff>165100</xdr:colOff>
      <xdr:row>79</xdr:row>
      <xdr:rowOff>143343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134470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95366</xdr:rowOff>
    </xdr:from>
    <xdr:to>
      <xdr:col>6</xdr:col>
      <xdr:colOff>38100</xdr:colOff>
      <xdr:row>80</xdr:row>
      <xdr:rowOff>25516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6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16643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73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12263</xdr:rowOff>
    </xdr:from>
    <xdr:to>
      <xdr:col>24</xdr:col>
      <xdr:colOff>63500</xdr:colOff>
      <xdr:row>98</xdr:row>
      <xdr:rowOff>20089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14363"/>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12263</xdr:rowOff>
    </xdr:from>
    <xdr:to>
      <xdr:col>19</xdr:col>
      <xdr:colOff>177800</xdr:colOff>
      <xdr:row>98</xdr:row>
      <xdr:rowOff>44732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14363"/>
          <a:ext cx="889000" cy="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39505</xdr:rowOff>
    </xdr:from>
    <xdr:to>
      <xdr:col>15</xdr:col>
      <xdr:colOff>50800</xdr:colOff>
      <xdr:row>98</xdr:row>
      <xdr:rowOff>44732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41605"/>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39505</xdr:rowOff>
    </xdr:from>
    <xdr:to>
      <xdr:col>10</xdr:col>
      <xdr:colOff>114300</xdr:colOff>
      <xdr:row>98</xdr:row>
      <xdr:rowOff>47200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4160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140739</xdr:rowOff>
    </xdr:from>
    <xdr:to>
      <xdr:col>24</xdr:col>
      <xdr:colOff>114300</xdr:colOff>
      <xdr:row>98</xdr:row>
      <xdr:rowOff>70889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55666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132913</xdr:rowOff>
    </xdr:from>
    <xdr:to>
      <xdr:col>20</xdr:col>
      <xdr:colOff>38100</xdr:colOff>
      <xdr:row>98</xdr:row>
      <xdr:rowOff>63063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165382</xdr:rowOff>
    </xdr:from>
    <xdr:to>
      <xdr:col>15</xdr:col>
      <xdr:colOff>101600</xdr:colOff>
      <xdr:row>98</xdr:row>
      <xdr:rowOff>95532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160155</xdr:rowOff>
    </xdr:from>
    <xdr:to>
      <xdr:col>10</xdr:col>
      <xdr:colOff>165100</xdr:colOff>
      <xdr:row>98</xdr:row>
      <xdr:rowOff>90305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167850</xdr:rowOff>
    </xdr:from>
    <xdr:to>
      <xdr:col>6</xdr:col>
      <xdr:colOff>38100</xdr:colOff>
      <xdr:row>98</xdr:row>
      <xdr:rowOff>98000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89127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51853</xdr:rowOff>
    </xdr:from>
    <xdr:to>
      <xdr:col>55</xdr:col>
      <xdr:colOff>0</xdr:colOff>
      <xdr:row>39</xdr:row>
      <xdr:rowOff>57077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38403"/>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46627</xdr:rowOff>
    </xdr:from>
    <xdr:to>
      <xdr:col>50</xdr:col>
      <xdr:colOff>114300</xdr:colOff>
      <xdr:row>39</xdr:row>
      <xdr:rowOff>51853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3317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40422</xdr:rowOff>
    </xdr:from>
    <xdr:to>
      <xdr:col>45</xdr:col>
      <xdr:colOff>177800</xdr:colOff>
      <xdr:row>39</xdr:row>
      <xdr:rowOff>46627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2697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40422</xdr:rowOff>
    </xdr:from>
    <xdr:to>
      <xdr:col>41</xdr:col>
      <xdr:colOff>50800</xdr:colOff>
      <xdr:row>39</xdr:row>
      <xdr:rowOff>61323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2697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148010</xdr:rowOff>
    </xdr:from>
    <xdr:to>
      <xdr:col>36</xdr:col>
      <xdr:colOff>165100</xdr:colOff>
      <xdr:row>38</xdr:row>
      <xdr:rowOff>78160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94687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6277</xdr:rowOff>
    </xdr:from>
    <xdr:to>
      <xdr:col>55</xdr:col>
      <xdr:colOff>50800</xdr:colOff>
      <xdr:row>39</xdr:row>
      <xdr:rowOff>107877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92654</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0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xdr:rowOff>
    </xdr:from>
    <xdr:to>
      <xdr:col>50</xdr:col>
      <xdr:colOff>165100</xdr:colOff>
      <xdr:row>39</xdr:row>
      <xdr:rowOff>102653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93780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167277</xdr:rowOff>
    </xdr:from>
    <xdr:to>
      <xdr:col>46</xdr:col>
      <xdr:colOff>38100</xdr:colOff>
      <xdr:row>39</xdr:row>
      <xdr:rowOff>97427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88554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161072</xdr:rowOff>
    </xdr:from>
    <xdr:to>
      <xdr:col>41</xdr:col>
      <xdr:colOff>101600</xdr:colOff>
      <xdr:row>39</xdr:row>
      <xdr:rowOff>91222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82349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10523</xdr:rowOff>
    </xdr:from>
    <xdr:to>
      <xdr:col>36</xdr:col>
      <xdr:colOff>165100</xdr:colOff>
      <xdr:row>39</xdr:row>
      <xdr:rowOff>112123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103250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165011</xdr:rowOff>
    </xdr:from>
    <xdr:to>
      <xdr:col>55</xdr:col>
      <xdr:colOff>0</xdr:colOff>
      <xdr:row>59</xdr:row>
      <xdr:rowOff>8737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10109111"/>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559</xdr:rowOff>
    </xdr:from>
    <xdr:to>
      <xdr:col>50</xdr:col>
      <xdr:colOff>114300</xdr:colOff>
      <xdr:row>59</xdr:row>
      <xdr:rowOff>8737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10116109"/>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170624</xdr:rowOff>
    </xdr:from>
    <xdr:to>
      <xdr:col>45</xdr:col>
      <xdr:colOff>177800</xdr:colOff>
      <xdr:row>59</xdr:row>
      <xdr:rowOff>559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10114724"/>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170624</xdr:rowOff>
    </xdr:from>
    <xdr:to>
      <xdr:col>41</xdr:col>
      <xdr:colOff>50800</xdr:colOff>
      <xdr:row>59</xdr:row>
      <xdr:rowOff>2921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10114724"/>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147104</xdr:rowOff>
    </xdr:from>
    <xdr:to>
      <xdr:col>36</xdr:col>
      <xdr:colOff>165100</xdr:colOff>
      <xdr:row>58</xdr:row>
      <xdr:rowOff>77254</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93781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114211</xdr:rowOff>
    </xdr:from>
    <xdr:to>
      <xdr:col>55</xdr:col>
      <xdr:colOff>50800</xdr:colOff>
      <xdr:row>59</xdr:row>
      <xdr:rowOff>44361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00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29138</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129387</xdr:rowOff>
    </xdr:from>
    <xdr:to>
      <xdr:col>50</xdr:col>
      <xdr:colOff>165100</xdr:colOff>
      <xdr:row>59</xdr:row>
      <xdr:rowOff>59537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100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50664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1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121209</xdr:rowOff>
    </xdr:from>
    <xdr:to>
      <xdr:col>46</xdr:col>
      <xdr:colOff>38100</xdr:colOff>
      <xdr:row>59</xdr:row>
      <xdr:rowOff>51359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42486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1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119824</xdr:rowOff>
    </xdr:from>
    <xdr:to>
      <xdr:col>41</xdr:col>
      <xdr:colOff>101600</xdr:colOff>
      <xdr:row>59</xdr:row>
      <xdr:rowOff>49974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41101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1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123571</xdr:rowOff>
    </xdr:from>
    <xdr:to>
      <xdr:col>36</xdr:col>
      <xdr:colOff>165100</xdr:colOff>
      <xdr:row>59</xdr:row>
      <xdr:rowOff>53721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44848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27522</xdr:rowOff>
    </xdr:from>
    <xdr:to>
      <xdr:col>55</xdr:col>
      <xdr:colOff>0</xdr:colOff>
      <xdr:row>78</xdr:row>
      <xdr:rowOff>43492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00622"/>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43492</xdr:rowOff>
    </xdr:from>
    <xdr:to>
      <xdr:col>50</xdr:col>
      <xdr:colOff>114300</xdr:colOff>
      <xdr:row>78</xdr:row>
      <xdr:rowOff>72752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165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72752</xdr:rowOff>
    </xdr:from>
    <xdr:to>
      <xdr:col>45</xdr:col>
      <xdr:colOff>177800</xdr:colOff>
      <xdr:row>78</xdr:row>
      <xdr:rowOff>75724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4585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66973</xdr:rowOff>
    </xdr:from>
    <xdr:to>
      <xdr:col>41</xdr:col>
      <xdr:colOff>50800</xdr:colOff>
      <xdr:row>78</xdr:row>
      <xdr:rowOff>75724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40073"/>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32600</xdr:rowOff>
    </xdr:from>
    <xdr:to>
      <xdr:col>36</xdr:col>
      <xdr:colOff>165100</xdr:colOff>
      <xdr:row>76</xdr:row>
      <xdr:rowOff>134200</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150726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148172</xdr:rowOff>
    </xdr:from>
    <xdr:to>
      <xdr:col>55</xdr:col>
      <xdr:colOff>50800</xdr:colOff>
      <xdr:row>78</xdr:row>
      <xdr:rowOff>78322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126599</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164142</xdr:rowOff>
    </xdr:from>
    <xdr:to>
      <xdr:col>50</xdr:col>
      <xdr:colOff>165100</xdr:colOff>
      <xdr:row>78</xdr:row>
      <xdr:rowOff>94292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85419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5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21952</xdr:rowOff>
    </xdr:from>
    <xdr:to>
      <xdr:col>46</xdr:col>
      <xdr:colOff>38100</xdr:colOff>
      <xdr:row>78</xdr:row>
      <xdr:rowOff>123552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114679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24924</xdr:rowOff>
    </xdr:from>
    <xdr:to>
      <xdr:col>41</xdr:col>
      <xdr:colOff>101600</xdr:colOff>
      <xdr:row>78</xdr:row>
      <xdr:rowOff>126524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117651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16173</xdr:rowOff>
    </xdr:from>
    <xdr:to>
      <xdr:col>36</xdr:col>
      <xdr:colOff>165100</xdr:colOff>
      <xdr:row>78</xdr:row>
      <xdr:rowOff>117773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108900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4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162299</xdr:rowOff>
    </xdr:from>
    <xdr:to>
      <xdr:col>55</xdr:col>
      <xdr:colOff>0</xdr:colOff>
      <xdr:row>98</xdr:row>
      <xdr:rowOff>167629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64399"/>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162299</xdr:rowOff>
    </xdr:from>
    <xdr:to>
      <xdr:col>50</xdr:col>
      <xdr:colOff>114300</xdr:colOff>
      <xdr:row>99</xdr:row>
      <xdr:rowOff>3640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64399"/>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151399</xdr:rowOff>
    </xdr:from>
    <xdr:to>
      <xdr:col>45</xdr:col>
      <xdr:colOff>177800</xdr:colOff>
      <xdr:row>99</xdr:row>
      <xdr:rowOff>3640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53499"/>
          <a:ext cx="8890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133133</xdr:rowOff>
    </xdr:from>
    <xdr:to>
      <xdr:col>41</xdr:col>
      <xdr:colOff>50800</xdr:colOff>
      <xdr:row>98</xdr:row>
      <xdr:rowOff>151399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3523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43585</xdr:rowOff>
    </xdr:from>
    <xdr:to>
      <xdr:col>36</xdr:col>
      <xdr:colOff>165100</xdr:colOff>
      <xdr:row>98</xdr:row>
      <xdr:rowOff>145185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116829</xdr:rowOff>
    </xdr:from>
    <xdr:to>
      <xdr:col>55</xdr:col>
      <xdr:colOff>50800</xdr:colOff>
      <xdr:row>99</xdr:row>
      <xdr:rowOff>46979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31756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111499</xdr:rowOff>
    </xdr:from>
    <xdr:to>
      <xdr:col>50</xdr:col>
      <xdr:colOff>165100</xdr:colOff>
      <xdr:row>99</xdr:row>
      <xdr:rowOff>41649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1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32776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124290</xdr:rowOff>
    </xdr:from>
    <xdr:to>
      <xdr:col>46</xdr:col>
      <xdr:colOff>38100</xdr:colOff>
      <xdr:row>99</xdr:row>
      <xdr:rowOff>54440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45567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100599</xdr:rowOff>
    </xdr:from>
    <xdr:to>
      <xdr:col>41</xdr:col>
      <xdr:colOff>101600</xdr:colOff>
      <xdr:row>99</xdr:row>
      <xdr:rowOff>30749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21876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82333</xdr:rowOff>
    </xdr:from>
    <xdr:to>
      <xdr:col>36</xdr:col>
      <xdr:colOff>165100</xdr:colOff>
      <xdr:row>99</xdr:row>
      <xdr:rowOff>12483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3610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131996</xdr:rowOff>
    </xdr:from>
    <xdr:to>
      <xdr:col>85</xdr:col>
      <xdr:colOff>126364</xdr:colOff>
      <xdr:row>37</xdr:row>
      <xdr:rowOff>62388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5496"/>
          <a:ext cx="1269" cy="113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66215</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4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62388</xdr:rowOff>
    </xdr:from>
    <xdr:to>
      <xdr:col>86</xdr:col>
      <xdr:colOff>25400</xdr:colOff>
      <xdr:row>37</xdr:row>
      <xdr:rowOff>62388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40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78673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131996</xdr:rowOff>
    </xdr:from>
    <xdr:to>
      <xdr:col>86</xdr:col>
      <xdr:colOff>25400</xdr:colOff>
      <xdr:row>30</xdr:row>
      <xdr:rowOff>131996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13513</xdr:rowOff>
    </xdr:from>
    <xdr:to>
      <xdr:col>85</xdr:col>
      <xdr:colOff>127000</xdr:colOff>
      <xdr:row>37</xdr:row>
      <xdr:rowOff>55827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57163"/>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148582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7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125705</xdr:rowOff>
    </xdr:from>
    <xdr:to>
      <xdr:col>85</xdr:col>
      <xdr:colOff>177800</xdr:colOff>
      <xdr:row>36</xdr:row>
      <xdr:rowOff>55855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55827</xdr:rowOff>
    </xdr:from>
    <xdr:to>
      <xdr:col>81</xdr:col>
      <xdr:colOff>50800</xdr:colOff>
      <xdr:row>37</xdr:row>
      <xdr:rowOff>88836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99477"/>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157228</xdr:rowOff>
    </xdr:from>
    <xdr:to>
      <xdr:col>81</xdr:col>
      <xdr:colOff>101600</xdr:colOff>
      <xdr:row>36</xdr:row>
      <xdr:rowOff>87378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103905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167041</xdr:rowOff>
    </xdr:from>
    <xdr:to>
      <xdr:col>76</xdr:col>
      <xdr:colOff>114300</xdr:colOff>
      <xdr:row>37</xdr:row>
      <xdr:rowOff>88836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39241"/>
          <a:ext cx="889000" cy="9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154394</xdr:rowOff>
    </xdr:from>
    <xdr:to>
      <xdr:col>76</xdr:col>
      <xdr:colOff>165100</xdr:colOff>
      <xdr:row>36</xdr:row>
      <xdr:rowOff>84544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15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167041</xdr:rowOff>
    </xdr:from>
    <xdr:to>
      <xdr:col>71</xdr:col>
      <xdr:colOff>177800</xdr:colOff>
      <xdr:row>37</xdr:row>
      <xdr:rowOff>57998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39241"/>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155354</xdr:rowOff>
    </xdr:from>
    <xdr:to>
      <xdr:col>72</xdr:col>
      <xdr:colOff>38100</xdr:colOff>
      <xdr:row>36</xdr:row>
      <xdr:rowOff>85504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102031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134163</xdr:rowOff>
    </xdr:from>
    <xdr:to>
      <xdr:col>85</xdr:col>
      <xdr:colOff>177800</xdr:colOff>
      <xdr:row>37</xdr:row>
      <xdr:rowOff>64313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49090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5027</xdr:rowOff>
    </xdr:from>
    <xdr:to>
      <xdr:col>81</xdr:col>
      <xdr:colOff>101600</xdr:colOff>
      <xdr:row>37</xdr:row>
      <xdr:rowOff>106627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97754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38036</xdr:rowOff>
    </xdr:from>
    <xdr:to>
      <xdr:col>76</xdr:col>
      <xdr:colOff>165100</xdr:colOff>
      <xdr:row>37</xdr:row>
      <xdr:rowOff>139636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130763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116241</xdr:rowOff>
    </xdr:from>
    <xdr:to>
      <xdr:col>72</xdr:col>
      <xdr:colOff>38100</xdr:colOff>
      <xdr:row>37</xdr:row>
      <xdr:rowOff>46391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38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7198</xdr:rowOff>
    </xdr:from>
    <xdr:to>
      <xdr:col>67</xdr:col>
      <xdr:colOff>101600</xdr:colOff>
      <xdr:row>37</xdr:row>
      <xdr:rowOff>108798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99925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4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151778</xdr:rowOff>
    </xdr:from>
    <xdr:to>
      <xdr:col>85</xdr:col>
      <xdr:colOff>127000</xdr:colOff>
      <xdr:row>58</xdr:row>
      <xdr:rowOff>143929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924428"/>
          <a:ext cx="8382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124740</xdr:rowOff>
    </xdr:from>
    <xdr:to>
      <xdr:col>81</xdr:col>
      <xdr:colOff>50800</xdr:colOff>
      <xdr:row>58</xdr:row>
      <xdr:rowOff>143929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10068840"/>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104839</xdr:rowOff>
    </xdr:from>
    <xdr:to>
      <xdr:col>76</xdr:col>
      <xdr:colOff>114300</xdr:colOff>
      <xdr:row>58</xdr:row>
      <xdr:rowOff>124740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77489"/>
          <a:ext cx="889000" cy="1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104839</xdr:rowOff>
    </xdr:from>
    <xdr:to>
      <xdr:col>71</xdr:col>
      <xdr:colOff>177800</xdr:colOff>
      <xdr:row>58</xdr:row>
      <xdr:rowOff>83223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77489"/>
          <a:ext cx="8890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128588</xdr:rowOff>
    </xdr:from>
    <xdr:to>
      <xdr:col>67</xdr:col>
      <xdr:colOff>101600</xdr:colOff>
      <xdr:row>58</xdr:row>
      <xdr:rowOff>58738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75265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100978</xdr:rowOff>
    </xdr:from>
    <xdr:to>
      <xdr:col>85</xdr:col>
      <xdr:colOff>177800</xdr:colOff>
      <xdr:row>58</xdr:row>
      <xdr:rowOff>31128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79405</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93129</xdr:rowOff>
    </xdr:from>
    <xdr:to>
      <xdr:col>81</xdr:col>
      <xdr:colOff>101600</xdr:colOff>
      <xdr:row>59</xdr:row>
      <xdr:rowOff>23279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14406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73940</xdr:rowOff>
    </xdr:from>
    <xdr:to>
      <xdr:col>76</xdr:col>
      <xdr:colOff>165100</xdr:colOff>
      <xdr:row>59</xdr:row>
      <xdr:rowOff>4090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100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166667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1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54039</xdr:rowOff>
    </xdr:from>
    <xdr:to>
      <xdr:col>72</xdr:col>
      <xdr:colOff>38100</xdr:colOff>
      <xdr:row>57</xdr:row>
      <xdr:rowOff>155639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146766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32423</xdr:rowOff>
    </xdr:from>
    <xdr:to>
      <xdr:col>67</xdr:col>
      <xdr:colOff>101600</xdr:colOff>
      <xdr:row>58</xdr:row>
      <xdr:rowOff>134023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125150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121653</xdr:rowOff>
    </xdr:from>
    <xdr:to>
      <xdr:col>67</xdr:col>
      <xdr:colOff>101600</xdr:colOff>
      <xdr:row>79</xdr:row>
      <xdr:rowOff>51803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68330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72606</xdr:rowOff>
    </xdr:from>
    <xdr:to>
      <xdr:col>85</xdr:col>
      <xdr:colOff>127000</xdr:colOff>
      <xdr:row>97</xdr:row>
      <xdr:rowOff>76860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3256"/>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76860</xdr:rowOff>
    </xdr:from>
    <xdr:to>
      <xdr:col>81</xdr:col>
      <xdr:colOff>50800</xdr:colOff>
      <xdr:row>97</xdr:row>
      <xdr:rowOff>99110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07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99110</xdr:rowOff>
    </xdr:from>
    <xdr:to>
      <xdr:col>76</xdr:col>
      <xdr:colOff>114300</xdr:colOff>
      <xdr:row>97</xdr:row>
      <xdr:rowOff>104166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29760"/>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102336</xdr:rowOff>
    </xdr:from>
    <xdr:to>
      <xdr:col>71</xdr:col>
      <xdr:colOff>177800</xdr:colOff>
      <xdr:row>97</xdr:row>
      <xdr:rowOff>104166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32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158026</xdr:rowOff>
    </xdr:from>
    <xdr:to>
      <xdr:col>67</xdr:col>
      <xdr:colOff>101600</xdr:colOff>
      <xdr:row>95</xdr:row>
      <xdr:rowOff>88176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104703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21806</xdr:rowOff>
    </xdr:from>
    <xdr:to>
      <xdr:col>85</xdr:col>
      <xdr:colOff>177800</xdr:colOff>
      <xdr:row>97</xdr:row>
      <xdr:rowOff>123406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26060</xdr:rowOff>
    </xdr:from>
    <xdr:to>
      <xdr:col>81</xdr:col>
      <xdr:colOff>101600</xdr:colOff>
      <xdr:row>97</xdr:row>
      <xdr:rowOff>127660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118787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48310</xdr:rowOff>
    </xdr:from>
    <xdr:to>
      <xdr:col>76</xdr:col>
      <xdr:colOff>165100</xdr:colOff>
      <xdr:row>97</xdr:row>
      <xdr:rowOff>149910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141037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53366</xdr:rowOff>
    </xdr:from>
    <xdr:to>
      <xdr:col>72</xdr:col>
      <xdr:colOff>38100</xdr:colOff>
      <xdr:row>97</xdr:row>
      <xdr:rowOff>154966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146093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51536</xdr:rowOff>
    </xdr:from>
    <xdr:to>
      <xdr:col>67</xdr:col>
      <xdr:colOff>101600</xdr:colOff>
      <xdr:row>97</xdr:row>
      <xdr:rowOff>153136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144263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39522</xdr:rowOff>
    </xdr:from>
    <xdr:to>
      <xdr:col>98</xdr:col>
      <xdr:colOff>38100</xdr:colOff>
      <xdr:row>38</xdr:row>
      <xdr:rowOff>141122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157649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4,007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％増となっている。これは、用排水路補修工事や県営土地改良事業地元負担金、県営湛水防除事業地元負担金が増となったことが主な要因である。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13,020</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％増となっている。これは、移動系防災行政無線設置工事や消防ポンプ自動車の購入が皆増となったことが主な要因である。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48,549</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％増となっている。これは、小中学校への空調設備の設置や企業誘致関連事業に伴う下田南遺跡発掘調査、岩中北館給排水・衛生設備等改修工事により増加したことが主な要因である。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年度まで積み立ててきたが、平成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年度以降は毎年</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万円を取り崩していく予定である。また、企業誘致関連事業等による歳出増への対応として令和元年度１億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万円取り崩し、令和２年度も２億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万円を取崩す予定。基金残高は、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5,482</a:t>
          </a:r>
          <a:r>
            <a:rPr kumimoji="1" lang="ja-JP" altLang="en-US" sz="1200">
              <a:latin typeface="ＭＳ ゴシック" pitchFamily="49" charset="-128"/>
              <a:ea typeface="ＭＳ ゴシック" pitchFamily="49" charset="-128"/>
            </a:rPr>
            <a:t>万円となり、前年度比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ポイント比率が低下した。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実質収支は、歳入が９億</a:t>
          </a:r>
          <a:r>
            <a:rPr kumimoji="1" lang="en-US" altLang="ja-JP" sz="1200">
              <a:latin typeface="ＭＳ ゴシック" pitchFamily="49" charset="-128"/>
              <a:ea typeface="ＭＳ ゴシック" pitchFamily="49" charset="-128"/>
            </a:rPr>
            <a:t>1,840</a:t>
          </a:r>
          <a:r>
            <a:rPr kumimoji="1" lang="ja-JP" altLang="en-US" sz="1200">
              <a:latin typeface="ＭＳ ゴシック" pitchFamily="49" charset="-128"/>
              <a:ea typeface="ＭＳ ゴシック" pitchFamily="49" charset="-128"/>
            </a:rPr>
            <a:t>万円増加したたものの、それ以上に歳出が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2,537</a:t>
          </a:r>
          <a:r>
            <a:rPr kumimoji="1" lang="ja-JP" altLang="en-US" sz="1200">
              <a:latin typeface="ＭＳ ゴシック" pitchFamily="49" charset="-128"/>
              <a:ea typeface="ＭＳ ゴシック" pitchFamily="49" charset="-128"/>
            </a:rPr>
            <a:t>万円増加したため、実質収支比率は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年以降いずれの会計も黒字で推移しており、健全な財政運営がなされている。特に一般会計及び上水道事業会計においては５％を超える黒字で推移している。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上水道事業会計、国民健康保険特別会計、後期高齢者医療特別会計で黒字比率が減少したものの、介護保険特別会計では黒字比率が微増した。また、令和元年度から公共下水道事業会計に移行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年度公共下水道事業特別会計との比較</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全体では、前年度比</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％減となる</a:t>
          </a:r>
          <a:r>
            <a:rPr kumimoji="1" lang="en-US" altLang="ja-JP" sz="1400">
              <a:latin typeface="ＭＳ ゴシック" pitchFamily="49" charset="-128"/>
              <a:ea typeface="ＭＳ ゴシック" pitchFamily="49" charset="-128"/>
            </a:rPr>
            <a:t>18.52</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16720521</v>
      </c>
      <c r="BO4" s="431"/>
      <c r="BP4" s="431"/>
      <c r="BQ4" s="431"/>
      <c r="BR4" s="431"/>
      <c r="BS4" s="431"/>
      <c r="BT4" s="431"/>
      <c r="BU4" s="432"/>
      <c r="BV4" s="430">
        <v>15802121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8.1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15802435</v>
      </c>
      <c r="BO5" s="468"/>
      <c r="BP5" s="468"/>
      <c r="BQ5" s="468"/>
      <c r="BR5" s="468"/>
      <c r="BS5" s="468"/>
      <c r="BT5" s="468"/>
      <c r="BU5" s="469"/>
      <c r="BV5" s="467">
        <v>14777067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86.8</v>
      </c>
      <c r="CU5" s="465"/>
      <c r="CV5" s="465"/>
      <c r="CW5" s="465"/>
      <c r="CX5" s="465"/>
      <c r="CY5" s="465"/>
      <c r="CZ5" s="465"/>
      <c r="DA5" s="466"/>
      <c r="DB5" s="464">
        <v>88.1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918086</v>
      </c>
      <c r="BO6" s="468"/>
      <c r="BP6" s="468"/>
      <c r="BQ6" s="468"/>
      <c r="BR6" s="468"/>
      <c r="BS6" s="468"/>
      <c r="BT6" s="468"/>
      <c r="BU6" s="469"/>
      <c r="BV6" s="467">
        <v>1025054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v>
      </c>
      <c r="CU6" s="505"/>
      <c r="CV6" s="505"/>
      <c r="CW6" s="505"/>
      <c r="CX6" s="505"/>
      <c r="CY6" s="505"/>
      <c r="CZ6" s="505"/>
      <c r="DA6" s="506"/>
      <c r="DB6" s="504">
        <v>94.1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185741</v>
      </c>
      <c r="BO7" s="468"/>
      <c r="BP7" s="468"/>
      <c r="BQ7" s="468"/>
      <c r="BR7" s="468"/>
      <c r="BS7" s="468"/>
      <c r="BT7" s="468"/>
      <c r="BU7" s="469"/>
      <c r="BV7" s="467">
        <v>267126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9397966</v>
      </c>
      <c r="CU7" s="468"/>
      <c r="CV7" s="468"/>
      <c r="CW7" s="468"/>
      <c r="CX7" s="468"/>
      <c r="CY7" s="468"/>
      <c r="CZ7" s="468"/>
      <c r="DA7" s="469"/>
      <c r="DB7" s="467">
        <v>9399959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732345</v>
      </c>
      <c r="BO8" s="468"/>
      <c r="BP8" s="468"/>
      <c r="BQ8" s="468"/>
      <c r="BR8" s="468"/>
      <c r="BS8" s="468"/>
      <c r="BT8" s="468"/>
      <c r="BU8" s="469"/>
      <c r="BV8" s="467">
        <v>757928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47562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-25583</v>
      </c>
      <c r="BO9" s="468"/>
      <c r="BP9" s="468"/>
      <c r="BQ9" s="468"/>
      <c r="BR9" s="468"/>
      <c r="BS9" s="468"/>
      <c r="BT9" s="468"/>
      <c r="BU9" s="469"/>
      <c r="BV9" s="467">
        <v>71139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10</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47340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1866</v>
      </c>
      <c r="BO10" s="468"/>
      <c r="BP10" s="468"/>
      <c r="BQ10" s="468"/>
      <c r="BR10" s="468"/>
      <c r="BS10" s="468"/>
      <c r="BT10" s="468"/>
      <c r="BU10" s="469"/>
      <c r="BV10" s="467">
        <v>2897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48092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180000</v>
      </c>
      <c r="BO12" s="468"/>
      <c r="BP12" s="468"/>
      <c r="BQ12" s="468"/>
      <c r="BR12" s="468"/>
      <c r="BS12" s="468"/>
      <c r="BT12" s="468"/>
      <c r="BU12" s="469"/>
      <c r="BV12" s="467">
        <v>50000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45417</v>
      </c>
      <c r="S13" s="552"/>
      <c r="T13" s="552"/>
      <c r="U13" s="552"/>
      <c r="V13" s="553"/>
      <c r="W13" s="483" t="s">
        <v>141</v>
      </c>
      <c r="X13" s="484"/>
      <c r="Y13" s="484"/>
      <c r="Z13" s="484"/>
      <c r="AA13" s="484"/>
      <c r="AB13" s="474"/>
      <c r="AC13" s="518">
        <v>239</v>
      </c>
      <c r="AD13" s="519"/>
      <c r="AE13" s="519"/>
      <c r="AF13" s="519"/>
      <c r="AG13" s="561"/>
      <c r="AH13" s="518">
        <v>268</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-203717</v>
      </c>
      <c r="BO13" s="468"/>
      <c r="BP13" s="468"/>
      <c r="BQ13" s="468"/>
      <c r="BR13" s="468"/>
      <c r="BS13" s="468"/>
      <c r="BT13" s="468"/>
      <c r="BU13" s="469"/>
      <c r="BV13" s="467">
        <v>24036</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48058</v>
      </c>
      <c r="S14" s="552"/>
      <c r="T14" s="552"/>
      <c r="U14" s="552"/>
      <c r="V14" s="553"/>
      <c r="W14" s="457"/>
      <c r="X14" s="458"/>
      <c r="Y14" s="458"/>
      <c r="Z14" s="458"/>
      <c r="AA14" s="458"/>
      <c r="AB14" s="447"/>
      <c r="AC14" s="554">
        <v>1.1000000000000001</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26.6</v>
      </c>
      <c r="CU14" s="566"/>
      <c r="CV14" s="566"/>
      <c r="CW14" s="566"/>
      <c r="CX14" s="566"/>
      <c r="CY14" s="566"/>
      <c r="CZ14" s="566"/>
      <c r="DA14" s="567"/>
      <c r="DB14" s="565">
        <v>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45618</v>
      </c>
      <c r="S15" s="552"/>
      <c r="T15" s="552"/>
      <c r="U15" s="552"/>
      <c r="V15" s="553"/>
      <c r="W15" s="483" t="s">
        <v>149</v>
      </c>
      <c r="X15" s="484"/>
      <c r="Y15" s="484"/>
      <c r="Z15" s="484"/>
      <c r="AA15" s="484"/>
      <c r="AB15" s="474"/>
      <c r="AC15" s="518">
        <v>6613</v>
      </c>
      <c r="AD15" s="519"/>
      <c r="AE15" s="519"/>
      <c r="AF15" s="519"/>
      <c r="AG15" s="561"/>
      <c r="AH15" s="518">
        <v>6846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5806285</v>
      </c>
      <c r="BO15" s="431"/>
      <c r="BP15" s="431"/>
      <c r="BQ15" s="431"/>
      <c r="BR15" s="431"/>
      <c r="BS15" s="431"/>
      <c r="BT15" s="431"/>
      <c r="BU15" s="432"/>
      <c r="BV15" s="430">
        <v>5855490</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30.9</v>
      </c>
      <c r="AD16" s="555"/>
      <c r="AE16" s="555"/>
      <c r="AF16" s="555"/>
      <c r="AG16" s="556"/>
      <c r="AH16" s="554">
        <v>30.3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7172496</v>
      </c>
      <c r="BO16" s="468"/>
      <c r="BP16" s="468"/>
      <c r="BQ16" s="468"/>
      <c r="BR16" s="468"/>
      <c r="BS16" s="468"/>
      <c r="BT16" s="468"/>
      <c r="BU16" s="469"/>
      <c r="BV16" s="467">
        <v>7076029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14525</v>
      </c>
      <c r="AD17" s="519"/>
      <c r="AE17" s="519"/>
      <c r="AF17" s="519"/>
      <c r="AG17" s="561"/>
      <c r="AH17" s="518">
        <v>15486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7399918</v>
      </c>
      <c r="BO17" s="468"/>
      <c r="BP17" s="468"/>
      <c r="BQ17" s="468"/>
      <c r="BR17" s="468"/>
      <c r="BS17" s="468"/>
      <c r="BT17" s="468"/>
      <c r="BU17" s="469"/>
      <c r="BV17" s="467">
        <v>7489324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10.47</v>
      </c>
      <c r="M18" s="583"/>
      <c r="N18" s="583"/>
      <c r="O18" s="583"/>
      <c r="P18" s="583"/>
      <c r="Q18" s="583"/>
      <c r="R18" s="584"/>
      <c r="S18" s="584"/>
      <c r="T18" s="584"/>
      <c r="U18" s="584"/>
      <c r="V18" s="585"/>
      <c r="W18" s="485"/>
      <c r="X18" s="486"/>
      <c r="Y18" s="486"/>
      <c r="Z18" s="486"/>
      <c r="AA18" s="486"/>
      <c r="AB18" s="477"/>
      <c r="AC18" s="586">
        <v>67.900000000000006</v>
      </c>
      <c r="AD18" s="587"/>
      <c r="AE18" s="587"/>
      <c r="AF18" s="587"/>
      <c r="AG18" s="588"/>
      <c r="AH18" s="586">
        <v>68.5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8371308</v>
      </c>
      <c r="BO18" s="468"/>
      <c r="BP18" s="468"/>
      <c r="BQ18" s="468"/>
      <c r="BR18" s="468"/>
      <c r="BS18" s="468"/>
      <c r="BT18" s="468"/>
      <c r="BU18" s="469"/>
      <c r="BV18" s="467">
        <v>8291851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4543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11986023</v>
      </c>
      <c r="BO19" s="468"/>
      <c r="BP19" s="468"/>
      <c r="BQ19" s="468"/>
      <c r="BR19" s="468"/>
      <c r="BS19" s="468"/>
      <c r="BT19" s="468"/>
      <c r="BU19" s="469"/>
      <c r="BV19" s="467">
        <v>11705044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20390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11657428</v>
      </c>
      <c r="BO23" s="468"/>
      <c r="BP23" s="468"/>
      <c r="BQ23" s="468"/>
      <c r="BR23" s="468"/>
      <c r="BS23" s="468"/>
      <c r="BT23" s="468"/>
      <c r="BU23" s="469"/>
      <c r="BV23" s="467">
        <v>11659578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9890</v>
      </c>
      <c r="R24" s="519"/>
      <c r="S24" s="519"/>
      <c r="T24" s="519"/>
      <c r="U24" s="519"/>
      <c r="V24" s="561"/>
      <c r="W24" s="620"/>
      <c r="X24" s="608"/>
      <c r="Y24" s="609"/>
      <c r="Z24" s="517" t="s">
        <v>173</v>
      </c>
      <c r="AA24" s="497"/>
      <c r="AB24" s="497"/>
      <c r="AC24" s="497"/>
      <c r="AD24" s="497"/>
      <c r="AE24" s="497"/>
      <c r="AF24" s="497"/>
      <c r="AG24" s="498"/>
      <c r="AH24" s="518">
        <v>353</v>
      </c>
      <c r="AI24" s="519"/>
      <c r="AJ24" s="519"/>
      <c r="AK24" s="519"/>
      <c r="AL24" s="561"/>
      <c r="AM24" s="518">
        <v>1029348</v>
      </c>
      <c r="AN24" s="519"/>
      <c r="AO24" s="519"/>
      <c r="AP24" s="519"/>
      <c r="AQ24" s="519"/>
      <c r="AR24" s="561"/>
      <c r="AS24" s="518">
        <v>2916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9627047</v>
      </c>
      <c r="BO24" s="468"/>
      <c r="BP24" s="468"/>
      <c r="BQ24" s="468"/>
      <c r="BR24" s="468"/>
      <c r="BS24" s="468"/>
      <c r="BT24" s="468"/>
      <c r="BU24" s="469"/>
      <c r="BV24" s="467">
        <v>9623535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8160</v>
      </c>
      <c r="R25" s="519"/>
      <c r="S25" s="519"/>
      <c r="T25" s="519"/>
      <c r="U25" s="519"/>
      <c r="V25" s="561"/>
      <c r="W25" s="620"/>
      <c r="X25" s="608"/>
      <c r="Y25" s="609"/>
      <c r="Z25" s="517" t="s">
        <v>176</v>
      </c>
      <c r="AA25" s="497"/>
      <c r="AB25" s="497"/>
      <c r="AC25" s="497"/>
      <c r="AD25" s="497"/>
      <c r="AE25" s="497"/>
      <c r="AF25" s="497"/>
      <c r="AG25" s="498"/>
      <c r="AH25" s="518">
        <v>54</v>
      </c>
      <c r="AI25" s="519"/>
      <c r="AJ25" s="519"/>
      <c r="AK25" s="519"/>
      <c r="AL25" s="561"/>
      <c r="AM25" s="518">
        <v>154818</v>
      </c>
      <c r="AN25" s="519"/>
      <c r="AO25" s="519"/>
      <c r="AP25" s="519"/>
      <c r="AQ25" s="519"/>
      <c r="AR25" s="561"/>
      <c r="AS25" s="518">
        <v>2867</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2547612</v>
      </c>
      <c r="BO25" s="431"/>
      <c r="BP25" s="431"/>
      <c r="BQ25" s="431"/>
      <c r="BR25" s="431"/>
      <c r="BS25" s="431"/>
      <c r="BT25" s="431"/>
      <c r="BU25" s="432"/>
      <c r="BV25" s="430">
        <v>2214976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7160</v>
      </c>
      <c r="R26" s="519"/>
      <c r="S26" s="519"/>
      <c r="T26" s="519"/>
      <c r="U26" s="519"/>
      <c r="V26" s="561"/>
      <c r="W26" s="620"/>
      <c r="X26" s="608"/>
      <c r="Y26" s="609"/>
      <c r="Z26" s="517" t="s">
        <v>179</v>
      </c>
      <c r="AA26" s="630"/>
      <c r="AB26" s="630"/>
      <c r="AC26" s="630"/>
      <c r="AD26" s="630"/>
      <c r="AE26" s="630"/>
      <c r="AF26" s="630"/>
      <c r="AG26" s="631"/>
      <c r="AH26" s="518">
        <v>23</v>
      </c>
      <c r="AI26" s="519"/>
      <c r="AJ26" s="519"/>
      <c r="AK26" s="519"/>
      <c r="AL26" s="561"/>
      <c r="AM26" s="518">
        <v>71047</v>
      </c>
      <c r="AN26" s="519"/>
      <c r="AO26" s="519"/>
      <c r="AP26" s="519"/>
      <c r="AQ26" s="519"/>
      <c r="AR26" s="561"/>
      <c r="AS26" s="518">
        <v>3089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5120</v>
      </c>
      <c r="R27" s="519"/>
      <c r="S27" s="519"/>
      <c r="T27" s="519"/>
      <c r="U27" s="519"/>
      <c r="V27" s="561"/>
      <c r="W27" s="620"/>
      <c r="X27" s="608"/>
      <c r="Y27" s="609"/>
      <c r="Z27" s="517" t="s">
        <v>182</v>
      </c>
      <c r="AA27" s="497"/>
      <c r="AB27" s="497"/>
      <c r="AC27" s="497"/>
      <c r="AD27" s="497"/>
      <c r="AE27" s="497"/>
      <c r="AF27" s="497"/>
      <c r="AG27" s="498"/>
      <c r="AH27" s="518" t="s">
        <v>183</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863468</v>
      </c>
      <c r="BO27" s="644"/>
      <c r="BP27" s="644"/>
      <c r="BQ27" s="644"/>
      <c r="BR27" s="644"/>
      <c r="BS27" s="644"/>
      <c r="BT27" s="644"/>
      <c r="BU27" s="645"/>
      <c r="BV27" s="643">
        <v>877649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4620</v>
      </c>
      <c r="R28" s="519"/>
      <c r="S28" s="519"/>
      <c r="T28" s="519"/>
      <c r="U28" s="519"/>
      <c r="V28" s="561"/>
      <c r="W28" s="620"/>
      <c r="X28" s="608"/>
      <c r="Y28" s="609"/>
      <c r="Z28" s="517" t="s">
        <v>187</v>
      </c>
      <c r="AA28" s="497"/>
      <c r="AB28" s="497"/>
      <c r="AC28" s="497"/>
      <c r="AD28" s="497"/>
      <c r="AE28" s="497"/>
      <c r="AF28" s="497"/>
      <c r="AG28" s="498"/>
      <c r="AH28" s="518" t="s">
        <v>129</v>
      </c>
      <c r="AI28" s="519"/>
      <c r="AJ28" s="519"/>
      <c r="AK28" s="519"/>
      <c r="AL28" s="561"/>
      <c r="AM28" s="518" t="s">
        <v>188</v>
      </c>
      <c r="AN28" s="519"/>
      <c r="AO28" s="519"/>
      <c r="AP28" s="519"/>
      <c r="AQ28" s="519"/>
      <c r="AR28" s="561"/>
      <c r="AS28" s="518" t="s">
        <v>139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1054817</v>
      </c>
      <c r="BO28" s="431"/>
      <c r="BP28" s="431"/>
      <c r="BQ28" s="431"/>
      <c r="BR28" s="431"/>
      <c r="BS28" s="431"/>
      <c r="BT28" s="431"/>
      <c r="BU28" s="432"/>
      <c r="BV28" s="430">
        <v>1232951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13</v>
      </c>
      <c r="M29" s="519"/>
      <c r="N29" s="519"/>
      <c r="O29" s="519"/>
      <c r="P29" s="561"/>
      <c r="Q29" s="518">
        <v>4310</v>
      </c>
      <c r="R29" s="519"/>
      <c r="S29" s="519"/>
      <c r="T29" s="519"/>
      <c r="U29" s="519"/>
      <c r="V29" s="561"/>
      <c r="W29" s="621"/>
      <c r="X29" s="622"/>
      <c r="Y29" s="623"/>
      <c r="Z29" s="517" t="s">
        <v>191</v>
      </c>
      <c r="AA29" s="497"/>
      <c r="AB29" s="497"/>
      <c r="AC29" s="497"/>
      <c r="AD29" s="497"/>
      <c r="AE29" s="497"/>
      <c r="AF29" s="497"/>
      <c r="AG29" s="498"/>
      <c r="AH29" s="518">
        <v>353</v>
      </c>
      <c r="AI29" s="519"/>
      <c r="AJ29" s="519"/>
      <c r="AK29" s="519"/>
      <c r="AL29" s="561"/>
      <c r="AM29" s="518">
        <v>1029348</v>
      </c>
      <c r="AN29" s="519"/>
      <c r="AO29" s="519"/>
      <c r="AP29" s="519"/>
      <c r="AQ29" s="519"/>
      <c r="AR29" s="561"/>
      <c r="AS29" s="518">
        <v>2916</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614838</v>
      </c>
      <c r="BO29" s="468"/>
      <c r="BP29" s="468"/>
      <c r="BQ29" s="468"/>
      <c r="BR29" s="468"/>
      <c r="BS29" s="468"/>
      <c r="BT29" s="468"/>
      <c r="BU29" s="469"/>
      <c r="BV29" s="467">
        <v>783865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100.2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1008263</v>
      </c>
      <c r="BO30" s="644"/>
      <c r="BP30" s="644"/>
      <c r="BQ30" s="644"/>
      <c r="BR30" s="644"/>
      <c r="BS30" s="644"/>
      <c r="BT30" s="644"/>
      <c r="BU30" s="645"/>
      <c r="BV30" s="643">
        <v>769556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204</v>
      </c>
      <c r="AN33" s="491"/>
      <c r="AO33" s="456" t="s">
        <v>203</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202</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上水道事業会計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小牧岩倉衛生組合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尾張市町交通災害共済組合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愛知県後期高齢者医療広域連合（一般会計）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愛知県後期高齢者医療広域連合（後期高齢者医療特別会計）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愛北広域事務組合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rVn+VHxGRt6GANL2UttPXQ7Ne3U+LgIvgvvnO64ZRdzKYhZBAGX4oWZGEVfAG372FO0wJdhbt3i+a6ChhnDDjw==" saltValue="DwTXcnFjkjLVhGw0RETE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12.56</v>
      </c>
      <c r="G34" s="33">
        <v>10.65</v>
      </c>
      <c r="H34" s="33">
        <v>7.55</v>
      </c>
      <c r="I34" s="33">
        <v>8.06</v>
      </c>
      <c r="J34" s="34">
        <v>7.79</v>
      </c>
      <c r="K34" s="22"/>
      <c r="L34" s="22"/>
      <c r="M34" s="22"/>
      <c r="N34" s="22"/>
      <c r="O34" s="22"/>
      <c r="P34" s="22"/>
    </row>
    <row r="35" spans="1:16" ht="39" customHeight="1" x14ac:dyDescent="0.15">
      <c r="A35" s="22"/>
      <c r="B35" s="35"/>
      <c r="C35" s="1242" t="s">
        <v>570</v>
      </c>
      <c r="D35" s="1243"/>
      <c r="E35" s="1244"/>
      <c r="F35" s="36">
        <v>7.79</v>
      </c>
      <c r="G35" s="37">
        <v>7.63</v>
      </c>
      <c r="H35" s="37">
        <v>7.57</v>
      </c>
      <c r="I35" s="37">
        <v>6.89</v>
      </c>
      <c r="J35" s="38">
        <v>5.99</v>
      </c>
      <c r="K35" s="22"/>
      <c r="L35" s="22"/>
      <c r="M35" s="22"/>
      <c r="N35" s="22"/>
      <c r="O35" s="22"/>
      <c r="P35" s="22"/>
    </row>
    <row r="36" spans="1:16" ht="39" customHeight="1" x14ac:dyDescent="0.15">
      <c r="A36" s="22"/>
      <c r="B36" s="35"/>
      <c r="C36" s="1242" t="s">
        <v>571</v>
      </c>
      <c r="D36" s="1243"/>
      <c r="E36" s="1244"/>
      <c r="F36" s="36">
        <v>1.58</v>
      </c>
      <c r="G36" s="37">
        <v>2.33</v>
      </c>
      <c r="H36" s="37">
        <v>2.11</v>
      </c>
      <c r="I36" s="37">
        <v>1.98</v>
      </c>
      <c r="J36" s="38">
        <v>2.0499999999999998</v>
      </c>
      <c r="K36" s="22"/>
      <c r="L36" s="22"/>
      <c r="M36" s="22"/>
      <c r="N36" s="22"/>
      <c r="O36" s="22"/>
      <c r="P36" s="22"/>
    </row>
    <row r="37" spans="1:16" ht="39" customHeight="1" x14ac:dyDescent="0.15">
      <c r="A37" s="22"/>
      <c r="B37" s="35"/>
      <c r="C37" s="1242" t="s">
        <v>572</v>
      </c>
      <c r="D37" s="1243"/>
      <c r="E37" s="1244"/>
      <c r="F37" s="36">
        <v>2.35</v>
      </c>
      <c r="G37" s="37">
        <v>3.19</v>
      </c>
      <c r="H37" s="37">
        <v>5.21</v>
      </c>
      <c r="I37" s="37">
        <v>3.84</v>
      </c>
      <c r="J37" s="38">
        <v>1.92</v>
      </c>
      <c r="K37" s="22"/>
      <c r="L37" s="22"/>
      <c r="M37" s="22"/>
      <c r="N37" s="22"/>
      <c r="O37" s="22"/>
      <c r="P37" s="22"/>
    </row>
    <row r="38" spans="1:16" ht="39" customHeight="1" x14ac:dyDescent="0.15">
      <c r="A38" s="22"/>
      <c r="B38" s="35"/>
      <c r="C38" s="1242" t="s">
        <v>573</v>
      </c>
      <c r="D38" s="1243"/>
      <c r="E38" s="1244"/>
      <c r="F38" s="36" t="s">
        <v>520</v>
      </c>
      <c r="G38" s="37" t="s">
        <v>520</v>
      </c>
      <c r="H38" s="37" t="s">
        <v>520</v>
      </c>
      <c r="I38" s="37" t="s">
        <v>520</v>
      </c>
      <c r="J38" s="38">
        <v>0.72</v>
      </c>
      <c r="K38" s="22"/>
      <c r="L38" s="22"/>
      <c r="M38" s="22"/>
      <c r="N38" s="22"/>
      <c r="O38" s="22"/>
      <c r="P38" s="22"/>
    </row>
    <row r="39" spans="1:16" ht="39" customHeight="1" x14ac:dyDescent="0.15">
      <c r="A39" s="22"/>
      <c r="B39" s="35"/>
      <c r="C39" s="1242" t="s">
        <v>574</v>
      </c>
      <c r="D39" s="1243"/>
      <c r="E39" s="1244"/>
      <c r="F39" s="36">
        <v>0</v>
      </c>
      <c r="G39" s="37">
        <v>0</v>
      </c>
      <c r="H39" s="37">
        <v>0.01</v>
      </c>
      <c r="I39" s="37">
        <v>0.11</v>
      </c>
      <c r="J39" s="38">
        <v>0.02</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v>0.03</v>
      </c>
      <c r="G43" s="42">
        <v>0.1</v>
      </c>
      <c r="H43" s="42">
        <v>0.06</v>
      </c>
      <c r="I43" s="42">
        <v>2.77</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TddfHMmN39Gedo5ZMZIKQVVUyeIjUDybkRnwRYeaYcpPrGSbfU3TTOmVUGDRm/aoclneqfXH107L4zTHV8VEg==" saltValue="NiBcKlCwKaz/HjEcqKy8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1072</v>
      </c>
      <c r="L45" s="60">
        <v>1069</v>
      </c>
      <c r="M45" s="60">
        <v>1091</v>
      </c>
      <c r="N45" s="60">
        <v>1175</v>
      </c>
      <c r="O45" s="61">
        <v>1192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513</v>
      </c>
      <c r="L48" s="64">
        <v>506</v>
      </c>
      <c r="M48" s="64">
        <v>504</v>
      </c>
      <c r="N48" s="64">
        <v>453</v>
      </c>
      <c r="O48" s="65">
        <v>496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23</v>
      </c>
      <c r="L49" s="64">
        <v>34</v>
      </c>
      <c r="M49" s="64">
        <v>97</v>
      </c>
      <c r="N49" s="64">
        <v>176</v>
      </c>
      <c r="O49" s="65">
        <v>176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1282</v>
      </c>
      <c r="L52" s="64">
        <v>1361</v>
      </c>
      <c r="M52" s="64">
        <v>1425</v>
      </c>
      <c r="N52" s="64">
        <v>1459</v>
      </c>
      <c r="O52" s="65">
        <v>1470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326</v>
      </c>
      <c r="L53" s="69">
        <v>248</v>
      </c>
      <c r="M53" s="69">
        <v>267</v>
      </c>
      <c r="N53" s="69">
        <v>345</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520</v>
      </c>
      <c r="M57" s="84" t="s">
        <v>520</v>
      </c>
      <c r="N57" s="84" t="s">
        <v>520</v>
      </c>
      <c r="O57" s="85" t="s">
        <v>520</v>
      </c>
    </row>
    <row r="58" spans="1:21" ht="31.5" customHeight="1" thickBot="1" x14ac:dyDescent="0.2">
      <c r="B58" s="1268"/>
      <c r="C58" s="1269"/>
      <c r="D58" s="1273" t="s">
        <v>27</v>
      </c>
      <c r="E58" s="1274"/>
      <c r="F58" s="1274"/>
      <c r="G58" s="1274"/>
      <c r="H58" s="1274"/>
      <c r="I58" s="1274"/>
      <c r="J58" s="1275"/>
      <c r="K58" s="86" t="s">
        <v>596</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188yoFEVNhojakM4DL4GtwcBoqdRdZeVoKrSQmGb8jwAkFP+mKx1MYBzHaoMY/OP/WsnVyYoAYr4F4lDyjGGQ==" saltValue="u2nmvUojeKKLiJxFz14O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11411</v>
      </c>
      <c r="J41" s="104">
        <v>12069</v>
      </c>
      <c r="K41" s="104">
        <v>11801</v>
      </c>
      <c r="L41" s="104">
        <v>11660</v>
      </c>
      <c r="M41" s="105">
        <v>11657</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6391</v>
      </c>
      <c r="J43" s="108">
        <v>6276</v>
      </c>
      <c r="K43" s="108">
        <v>6137</v>
      </c>
      <c r="L43" s="108">
        <v>6193</v>
      </c>
      <c r="M43" s="109">
        <v>5986</v>
      </c>
    </row>
    <row r="44" spans="2:13" ht="27.75" customHeight="1" x14ac:dyDescent="0.15">
      <c r="B44" s="1278"/>
      <c r="C44" s="1279"/>
      <c r="D44" s="106"/>
      <c r="E44" s="1284" t="s">
        <v>34</v>
      </c>
      <c r="F44" s="1284"/>
      <c r="G44" s="1284"/>
      <c r="H44" s="1285"/>
      <c r="I44" s="107">
        <v>2015</v>
      </c>
      <c r="J44" s="108">
        <v>2022</v>
      </c>
      <c r="K44" s="108">
        <v>2066</v>
      </c>
      <c r="L44" s="108">
        <v>1992</v>
      </c>
      <c r="M44" s="109">
        <v>1827</v>
      </c>
    </row>
    <row r="45" spans="2:13" ht="27.75" customHeight="1" x14ac:dyDescent="0.15">
      <c r="B45" s="1278"/>
      <c r="C45" s="1279"/>
      <c r="D45" s="106"/>
      <c r="E45" s="1284" t="s">
        <v>35</v>
      </c>
      <c r="F45" s="1284"/>
      <c r="G45" s="1284"/>
      <c r="H45" s="1285"/>
      <c r="I45" s="107">
        <v>3402</v>
      </c>
      <c r="J45" s="108">
        <v>3352</v>
      </c>
      <c r="K45" s="108">
        <v>3356</v>
      </c>
      <c r="L45" s="108">
        <v>3268</v>
      </c>
      <c r="M45" s="109">
        <v>3187</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2650</v>
      </c>
      <c r="J50" s="108">
        <v>2905</v>
      </c>
      <c r="K50" s="108">
        <v>3734</v>
      </c>
      <c r="L50" s="108">
        <v>3392</v>
      </c>
      <c r="M50" s="109">
        <v>3337</v>
      </c>
    </row>
    <row r="51" spans="2:13" ht="27.75" customHeight="1" x14ac:dyDescent="0.15">
      <c r="B51" s="1278"/>
      <c r="C51" s="1279"/>
      <c r="D51" s="106"/>
      <c r="E51" s="1284" t="s">
        <v>42</v>
      </c>
      <c r="F51" s="1284"/>
      <c r="G51" s="1284"/>
      <c r="H51" s="1285"/>
      <c r="I51" s="107">
        <v>4258</v>
      </c>
      <c r="J51" s="108">
        <v>4408</v>
      </c>
      <c r="K51" s="108">
        <v>4365</v>
      </c>
      <c r="L51" s="108">
        <v>4632</v>
      </c>
      <c r="M51" s="109">
        <v>4360</v>
      </c>
    </row>
    <row r="52" spans="2:13" ht="27.75" customHeight="1" x14ac:dyDescent="0.15">
      <c r="B52" s="1280"/>
      <c r="C52" s="1281"/>
      <c r="D52" s="106"/>
      <c r="E52" s="1284" t="s">
        <v>43</v>
      </c>
      <c r="F52" s="1284"/>
      <c r="G52" s="1284"/>
      <c r="H52" s="1285"/>
      <c r="I52" s="107">
        <v>12994</v>
      </c>
      <c r="J52" s="108">
        <v>12869</v>
      </c>
      <c r="K52" s="108">
        <v>12801</v>
      </c>
      <c r="L52" s="108">
        <v>12836</v>
      </c>
      <c r="M52" s="109">
        <v>12745</v>
      </c>
    </row>
    <row r="53" spans="2:13" ht="27.75" customHeight="1" thickBot="1" x14ac:dyDescent="0.2">
      <c r="B53" s="1291" t="s">
        <v>44</v>
      </c>
      <c r="C53" s="1292"/>
      <c r="D53" s="113"/>
      <c r="E53" s="1293" t="s">
        <v>45</v>
      </c>
      <c r="F53" s="1293"/>
      <c r="G53" s="1293"/>
      <c r="H53" s="1294"/>
      <c r="I53" s="114">
        <v>3318</v>
      </c>
      <c r="J53" s="115">
        <v>3539</v>
      </c>
      <c r="K53" s="115">
        <v>2460</v>
      </c>
      <c r="L53" s="115">
        <v>2252</v>
      </c>
      <c r="M53" s="116">
        <v>2215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2FP/4ZAhbAkeDRh3CNx1a1frJ64GjBfLKhL6V0xbKmLACy68ooVnS6jeyChFe4ynKfo5BWquBA09JIooIWcfQ==" saltValue="02/tV5VnQDzr0Bz7ZAt3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1280</v>
      </c>
      <c r="G55" s="128">
        <v>1233</v>
      </c>
      <c r="H55" s="129">
        <v>1055</v>
      </c>
    </row>
    <row r="56" spans="2:8" ht="52.5" customHeight="1" x14ac:dyDescent="0.15">
      <c r="B56" s="130"/>
      <c r="C56" s="1305" t="s">
        <v>49</v>
      </c>
      <c r="D56" s="1305"/>
      <c r="E56" s="1306"/>
      <c r="F56" s="131">
        <v>983</v>
      </c>
      <c r="G56" s="131">
        <v>784</v>
      </c>
      <c r="H56" s="132">
        <v>615</v>
      </c>
    </row>
    <row r="57" spans="2:8" ht="53.25" customHeight="1" x14ac:dyDescent="0.15">
      <c r="B57" s="130"/>
      <c r="C57" s="1307" t="s">
        <v>50</v>
      </c>
      <c r="D57" s="1307"/>
      <c r="E57" s="1308"/>
      <c r="F57" s="133">
        <v>900</v>
      </c>
      <c r="G57" s="133">
        <v>770</v>
      </c>
      <c r="H57" s="134">
        <v>1008</v>
      </c>
    </row>
    <row r="58" spans="2:8" ht="45.75" customHeight="1" x14ac:dyDescent="0.15">
      <c r="B58" s="135"/>
      <c r="C58" s="1295" t="s">
        <v>597</v>
      </c>
      <c r="D58" s="1296"/>
      <c r="E58" s="1297"/>
      <c r="F58" s="136">
        <v>351</v>
      </c>
      <c r="G58" s="136">
        <v>551</v>
      </c>
      <c r="H58" s="137">
        <v>751</v>
      </c>
    </row>
    <row r="59" spans="2:8" ht="45.75" customHeight="1" x14ac:dyDescent="0.15">
      <c r="B59" s="135"/>
      <c r="C59" s="1295" t="s">
        <v>598</v>
      </c>
      <c r="D59" s="1296"/>
      <c r="E59" s="1297"/>
      <c r="F59" s="136">
        <v>88</v>
      </c>
      <c r="G59" s="136">
        <v>107</v>
      </c>
      <c r="H59" s="137">
        <v>153</v>
      </c>
    </row>
    <row r="60" spans="2:8" ht="45.75" customHeight="1" x14ac:dyDescent="0.15">
      <c r="B60" s="135"/>
      <c r="C60" s="1295" t="s">
        <v>599</v>
      </c>
      <c r="D60" s="1296"/>
      <c r="E60" s="1297"/>
      <c r="F60" s="136">
        <v>69</v>
      </c>
      <c r="G60" s="136">
        <v>55</v>
      </c>
      <c r="H60" s="137">
        <v>55</v>
      </c>
    </row>
    <row r="61" spans="2:8" ht="45.75" customHeight="1" x14ac:dyDescent="0.15">
      <c r="B61" s="135"/>
      <c r="C61" s="1295" t="s">
        <v>601</v>
      </c>
      <c r="D61" s="1296"/>
      <c r="E61" s="1297"/>
      <c r="F61" s="136">
        <v>82</v>
      </c>
      <c r="G61" s="136">
        <v>47</v>
      </c>
      <c r="H61" s="137">
        <v>38</v>
      </c>
    </row>
    <row r="62" spans="2:8" ht="45.75" customHeight="1" thickBot="1" x14ac:dyDescent="0.2">
      <c r="B62" s="138"/>
      <c r="C62" s="1298" t="s">
        <v>600</v>
      </c>
      <c r="D62" s="1299"/>
      <c r="E62" s="1300"/>
      <c r="F62" s="139">
        <v>9</v>
      </c>
      <c r="G62" s="139">
        <v>9</v>
      </c>
      <c r="H62" s="140">
        <v>9</v>
      </c>
    </row>
    <row r="63" spans="2:8" ht="52.5" customHeight="1" thickBot="1" x14ac:dyDescent="0.2">
      <c r="B63" s="141"/>
      <c r="C63" s="1301" t="s">
        <v>51</v>
      </c>
      <c r="D63" s="1301"/>
      <c r="E63" s="1302"/>
      <c r="F63" s="142">
        <v>3162</v>
      </c>
      <c r="G63" s="142">
        <v>2786</v>
      </c>
      <c r="H63" s="143">
        <v>2678</v>
      </c>
    </row>
    <row r="64" spans="2:8" ht="15" customHeight="1" x14ac:dyDescent="0.15"/>
  </sheetData>
  <sheetProtection algorithmName="SHA-512" hashValue="ZysjH1Lp9UJMnWeEL0xwNRUGi3C1mj3HGjlry9xeww34xTFC1pJk1RYXyq+EyjyNNSlItKEaaIANsCHBei9PwA==" saltValue="OGZy5rI53mZb/V3PzAxu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8"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44</v>
      </c>
      <c r="BY51" s="1309"/>
      <c r="BZ51" s="1309"/>
      <c r="CA51" s="1309"/>
      <c r="CB51" s="1309"/>
      <c r="CC51" s="1309"/>
      <c r="CD51" s="1309"/>
      <c r="CE51" s="1309"/>
      <c r="CF51" s="1309">
        <v>30.5</v>
      </c>
      <c r="CG51" s="1309"/>
      <c r="CH51" s="1309"/>
      <c r="CI51" s="1309"/>
      <c r="CJ51" s="1309"/>
      <c r="CK51" s="1309"/>
      <c r="CL51" s="1309"/>
      <c r="CM51" s="1309"/>
      <c r="CN51" s="1309">
        <v>27</v>
      </c>
      <c r="CO51" s="1309"/>
      <c r="CP51" s="1309"/>
      <c r="CQ51" s="1309"/>
      <c r="CR51" s="1309"/>
      <c r="CS51" s="1309"/>
      <c r="CT51" s="1309"/>
      <c r="CU51" s="1309"/>
      <c r="CV51" s="1309">
        <v>26.6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55.8</v>
      </c>
      <c r="BY53" s="1309"/>
      <c r="BZ53" s="1309"/>
      <c r="CA53" s="1309"/>
      <c r="CB53" s="1309"/>
      <c r="CC53" s="1309"/>
      <c r="CD53" s="1309"/>
      <c r="CE53" s="1309"/>
      <c r="CF53" s="1309">
        <v>57.4</v>
      </c>
      <c r="CG53" s="1309"/>
      <c r="CH53" s="1309"/>
      <c r="CI53" s="1309"/>
      <c r="CJ53" s="1309"/>
      <c r="CK53" s="1309"/>
      <c r="CL53" s="1309"/>
      <c r="CM53" s="1309"/>
      <c r="CN53" s="1309">
        <v>58.8</v>
      </c>
      <c r="CO53" s="1309"/>
      <c r="CP53" s="1309"/>
      <c r="CQ53" s="1309"/>
      <c r="CR53" s="1309"/>
      <c r="CS53" s="1309"/>
      <c r="CT53" s="1309"/>
      <c r="CU53" s="1309"/>
      <c r="CV53" s="1309">
        <v>59.7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610</v>
      </c>
      <c r="AO55" s="1314"/>
      <c r="AP55" s="1314"/>
      <c r="AQ55" s="1314"/>
      <c r="AR55" s="1314"/>
      <c r="AS55" s="1314"/>
      <c r="AT55" s="1314"/>
      <c r="AU55" s="1314"/>
      <c r="AV55" s="1314"/>
      <c r="AW55" s="1314"/>
      <c r="AX55" s="1314"/>
      <c r="AY55" s="1314"/>
      <c r="AZ55" s="1314"/>
      <c r="BA55" s="1314"/>
      <c r="BB55" s="1312" t="s">
        <v>608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09">
        <v>42</v>
      </c>
      <c r="BQ73" s="1309"/>
      <c r="BR73" s="1309"/>
      <c r="BS73" s="1309"/>
      <c r="BT73" s="1309"/>
      <c r="BU73" s="1309"/>
      <c r="BV73" s="1309"/>
      <c r="BW73" s="1309"/>
      <c r="BX73" s="1309">
        <v>44</v>
      </c>
      <c r="BY73" s="1309"/>
      <c r="BZ73" s="1309"/>
      <c r="CA73" s="1309"/>
      <c r="CB73" s="1309"/>
      <c r="CC73" s="1309"/>
      <c r="CD73" s="1309"/>
      <c r="CE73" s="1309"/>
      <c r="CF73" s="1309">
        <v>30.5</v>
      </c>
      <c r="CG73" s="1309"/>
      <c r="CH73" s="1309"/>
      <c r="CI73" s="1309"/>
      <c r="CJ73" s="1309"/>
      <c r="CK73" s="1309"/>
      <c r="CL73" s="1309"/>
      <c r="CM73" s="1309"/>
      <c r="CN73" s="1309">
        <v>27</v>
      </c>
      <c r="CO73" s="1309"/>
      <c r="CP73" s="1309"/>
      <c r="CQ73" s="1309"/>
      <c r="CR73" s="1309"/>
      <c r="CS73" s="1309"/>
      <c r="CT73" s="1309"/>
      <c r="CU73" s="1309"/>
      <c r="CV73" s="1309">
        <v>26.6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4.8</v>
      </c>
      <c r="BQ75" s="1309"/>
      <c r="BR75" s="1309"/>
      <c r="BS75" s="1309"/>
      <c r="BT75" s="1309"/>
      <c r="BU75" s="1309"/>
      <c r="BV75" s="1309"/>
      <c r="BW75" s="1309"/>
      <c r="BX75" s="1309">
        <v>4</v>
      </c>
      <c r="BY75" s="1309"/>
      <c r="BZ75" s="1309"/>
      <c r="CA75" s="1309"/>
      <c r="CB75" s="1309"/>
      <c r="CC75" s="1309"/>
      <c r="CD75" s="1309"/>
      <c r="CE75" s="1309"/>
      <c r="CF75" s="1309">
        <v>3.5</v>
      </c>
      <c r="CG75" s="1309"/>
      <c r="CH75" s="1309"/>
      <c r="CI75" s="1309"/>
      <c r="CJ75" s="1309"/>
      <c r="CK75" s="1309"/>
      <c r="CL75" s="1309"/>
      <c r="CM75" s="1309"/>
      <c r="CN75" s="1309">
        <v>3.5</v>
      </c>
      <c r="CO75" s="1309"/>
      <c r="CP75" s="1309"/>
      <c r="CQ75" s="1309"/>
      <c r="CR75" s="1309"/>
      <c r="CS75" s="1309"/>
      <c r="CT75" s="1309"/>
      <c r="CU75" s="1309"/>
      <c r="CV75" s="1309">
        <v>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610</v>
      </c>
      <c r="AO77" s="1314"/>
      <c r="AP77" s="1314"/>
      <c r="AQ77" s="1314"/>
      <c r="AR77" s="1314"/>
      <c r="AS77" s="1314"/>
      <c r="AT77" s="1314"/>
      <c r="AU77" s="1314"/>
      <c r="AV77" s="1314"/>
      <c r="AW77" s="1314"/>
      <c r="AX77" s="1314"/>
      <c r="AY77" s="1314"/>
      <c r="AZ77" s="1314"/>
      <c r="BA77" s="1314"/>
      <c r="BB77" s="1312" t="s">
        <v>608</v>
      </c>
      <c r="BC77" s="1312"/>
      <c r="BD77" s="1312"/>
      <c r="BE77" s="1312"/>
      <c r="BF77" s="1312"/>
      <c r="BG77" s="1312"/>
      <c r="BH77" s="1312"/>
      <c r="BI77" s="1312"/>
      <c r="BJ77" s="1312"/>
      <c r="BK77" s="1312"/>
      <c r="BL77" s="1312"/>
      <c r="BM77" s="1312"/>
      <c r="BN77" s="1312"/>
      <c r="BO77" s="1312"/>
      <c r="BP77" s="1309">
        <v>41.5</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9.6</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WBmJa1qC+rVwotQpgyesWiISrYWfjXK3q5GItTLrBZ+UJpnJPLVhdnqC8IRj9GhqFrG1/YVSqCJ/+ussFkzrg==" saltValue="5IR3bSiuhQqEFoO4S8lc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F7TbBve3UpggEY+RH4t5/fVMC1aJmUmigtZV+zUkzSTiCyefQpsWD1uW+u83sAXKeCjlFhO/b7Sf1cgK+LaRRA==" saltValue="gEoFFtyPXPBPvlSeHuVbo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ZHQuTzA57RTTe0bWWpXuQ9mcyMECW9zN6VT904Gh2Te7b9x1bz7ARPgIs4EgA1agdIJUc0pbdOn2mns4EIeXRw==" saltValue="A30dnTTzTKaPYNWxJP7g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45014</v>
      </c>
      <c r="E3" s="162"/>
      <c r="F3" s="163">
        <v>63727</v>
      </c>
      <c r="G3" s="164"/>
      <c r="H3" s="165"/>
    </row>
    <row r="4" spans="1:8" x14ac:dyDescent="0.15">
      <c r="A4" s="166"/>
      <c r="B4" s="167"/>
      <c r="C4" s="168"/>
      <c r="D4" s="169">
        <v>26255</v>
      </c>
      <c r="E4" s="170"/>
      <c r="F4" s="171">
        <v>34577</v>
      </c>
      <c r="G4" s="172"/>
      <c r="H4" s="173"/>
    </row>
    <row r="5" spans="1:8" x14ac:dyDescent="0.15">
      <c r="A5" s="154" t="s">
        <v>554</v>
      </c>
      <c r="B5" s="159"/>
      <c r="C5" s="160"/>
      <c r="D5" s="161">
        <v>50762</v>
      </c>
      <c r="E5" s="162"/>
      <c r="F5" s="163">
        <v>65876</v>
      </c>
      <c r="G5" s="164"/>
      <c r="H5" s="165"/>
    </row>
    <row r="6" spans="1:8" x14ac:dyDescent="0.15">
      <c r="A6" s="166"/>
      <c r="B6" s="167"/>
      <c r="C6" s="168"/>
      <c r="D6" s="169">
        <v>38008</v>
      </c>
      <c r="E6" s="170"/>
      <c r="F6" s="171">
        <v>36484</v>
      </c>
      <c r="G6" s="172"/>
      <c r="H6" s="173"/>
    </row>
    <row r="7" spans="1:8" x14ac:dyDescent="0.15">
      <c r="A7" s="154" t="s">
        <v>555</v>
      </c>
      <c r="B7" s="159"/>
      <c r="C7" s="160"/>
      <c r="D7" s="161">
        <v>17629</v>
      </c>
      <c r="E7" s="162"/>
      <c r="F7" s="163">
        <v>68468</v>
      </c>
      <c r="G7" s="164"/>
      <c r="H7" s="165"/>
    </row>
    <row r="8" spans="1:8" x14ac:dyDescent="0.15">
      <c r="A8" s="166"/>
      <c r="B8" s="167"/>
      <c r="C8" s="168"/>
      <c r="D8" s="169">
        <v>11430</v>
      </c>
      <c r="E8" s="170"/>
      <c r="F8" s="171">
        <v>34140</v>
      </c>
      <c r="G8" s="172"/>
      <c r="H8" s="173"/>
    </row>
    <row r="9" spans="1:8" x14ac:dyDescent="0.15">
      <c r="A9" s="154" t="s">
        <v>556</v>
      </c>
      <c r="B9" s="159"/>
      <c r="C9" s="160"/>
      <c r="D9" s="161">
        <v>24102</v>
      </c>
      <c r="E9" s="162"/>
      <c r="F9" s="163">
        <v>69729</v>
      </c>
      <c r="G9" s="164"/>
      <c r="H9" s="165"/>
    </row>
    <row r="10" spans="1:8" x14ac:dyDescent="0.15">
      <c r="A10" s="166"/>
      <c r="B10" s="167"/>
      <c r="C10" s="168"/>
      <c r="D10" s="169">
        <v>18218</v>
      </c>
      <c r="E10" s="170"/>
      <c r="F10" s="171">
        <v>38908</v>
      </c>
      <c r="G10" s="172"/>
      <c r="H10" s="173"/>
    </row>
    <row r="11" spans="1:8" x14ac:dyDescent="0.15">
      <c r="A11" s="154" t="s">
        <v>557</v>
      </c>
      <c r="B11" s="159"/>
      <c r="C11" s="160"/>
      <c r="D11" s="161">
        <v>32694</v>
      </c>
      <c r="E11" s="162"/>
      <c r="F11" s="163">
        <v>74581</v>
      </c>
      <c r="G11" s="164"/>
      <c r="H11" s="165"/>
    </row>
    <row r="12" spans="1:8" x14ac:dyDescent="0.15">
      <c r="A12" s="166"/>
      <c r="B12" s="167"/>
      <c r="C12" s="174"/>
      <c r="D12" s="169">
        <v>20447</v>
      </c>
      <c r="E12" s="170"/>
      <c r="F12" s="171">
        <v>41563</v>
      </c>
      <c r="G12" s="172"/>
      <c r="H12" s="173"/>
    </row>
    <row r="13" spans="1:8" x14ac:dyDescent="0.15">
      <c r="A13" s="154"/>
      <c r="B13" s="159"/>
      <c r="C13" s="175"/>
      <c r="D13" s="176">
        <v>34040</v>
      </c>
      <c r="E13" s="177"/>
      <c r="F13" s="178">
        <v>68476</v>
      </c>
      <c r="G13" s="179"/>
      <c r="H13" s="165"/>
    </row>
    <row r="14" spans="1:8" x14ac:dyDescent="0.15">
      <c r="A14" s="166"/>
      <c r="B14" s="167"/>
      <c r="C14" s="168"/>
      <c r="D14" s="169">
        <v>22872</v>
      </c>
      <c r="E14" s="170"/>
      <c r="F14" s="171">
        <v>37134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12.57</v>
      </c>
      <c r="C19" s="180">
        <f>ROUND(VALUE(SUBSTITUTE(実質収支比率等に係る経年分析!G$48,"▲","-")),2)</f>
        <v>10.65</v>
      </c>
      <c r="D19" s="180">
        <f>ROUND(VALUE(SUBSTITUTE(実質収支比率等に係る経年分析!H$48,"▲","-")),2)</f>
        <v>7.55</v>
      </c>
      <c r="E19" s="180">
        <f>ROUND(VALUE(SUBSTITUTE(実質収支比率等に係る経年分析!I$48,"▲","-")),2)</f>
        <v>8.06</v>
      </c>
      <c r="F19" s="180">
        <f>ROUND(VALUE(SUBSTITUTE(実質収支比率等に係る経年分析!J$48,"▲","-")),2)</f>
        <v>7.79</v>
      </c>
    </row>
    <row r="20" spans="1:11" x14ac:dyDescent="0.15">
      <c r="A20" s="180" t="s">
        <v>55</v>
      </c>
      <c r="B20" s="180">
        <f>ROUND(VALUE(SUBSTITUTE(実質収支比率等に係る経年分析!F$47,"▲","-")),2)</f>
        <v>10.45</v>
      </c>
      <c r="C20" s="180">
        <f>ROUND(VALUE(SUBSTITUTE(実質収支比率等に係る経年分析!G$47,"▲","-")),2)</f>
        <v>13.63</v>
      </c>
      <c r="D20" s="180">
        <f>ROUND(VALUE(SUBSTITUTE(実質収支比率等に係る経年分析!H$47,"▲","-")),2)</f>
        <v>14.08</v>
      </c>
      <c r="E20" s="180">
        <f>ROUND(VALUE(SUBSTITUTE(実質収支比率等に係る経年分析!I$47,"▲","-")),2)</f>
        <v>13.12</v>
      </c>
      <c r="F20" s="180">
        <f>ROUND(VALUE(SUBSTITUTE(実質収支比率等に係る経年分析!J$47,"▲","-")),2)</f>
        <v>11.22</v>
      </c>
    </row>
    <row r="21" spans="1:11" x14ac:dyDescent="0.15">
      <c r="A21" s="180" t="s">
        <v>56</v>
      </c>
      <c r="B21" s="180">
        <f>IF(ISNUMBER(VALUE(SUBSTITUTE(実質収支比率等に係る経年分析!F$49,"▲","-"))),ROUND(VALUE(SUBSTITUTE(実質収支比率等に係る経年分析!F$49,"▲","-")),2),NA())</f>
        <v>5.85</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-2.17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2.77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1282</v>
      </c>
      <c r="E42" s="182"/>
      <c r="F42" s="182"/>
      <c r="G42" s="182">
        <f>'実質公債費比率（分子）の構造'!L$52</f>
        <v>1361</v>
      </c>
      <c r="H42" s="182"/>
      <c r="I42" s="182"/>
      <c r="J42" s="182">
        <f>'実質公債費比率（分子）の構造'!M$52</f>
        <v>1425</v>
      </c>
      <c r="K42" s="182"/>
      <c r="L42" s="182"/>
      <c r="M42" s="182">
        <f>'実質公債費比率（分子）の構造'!N$52</f>
        <v>1459</v>
      </c>
      <c r="N42" s="182"/>
      <c r="O42" s="182"/>
      <c r="P42" s="182">
        <f>'実質公債費比率（分子）の構造'!O$52</f>
        <v>1470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34</v>
      </c>
      <c r="F45" s="182"/>
      <c r="G45" s="182"/>
      <c r="H45" s="182">
        <f>'実質公債費比率（分子）の構造'!M$49</f>
        <v>97</v>
      </c>
      <c r="I45" s="182"/>
      <c r="J45" s="182"/>
      <c r="K45" s="182">
        <f>'実質公債費比率（分子）の構造'!N$49</f>
        <v>176</v>
      </c>
      <c r="L45" s="182"/>
      <c r="M45" s="182"/>
      <c r="N45" s="182">
        <f>'実質公債費比率（分子）の構造'!O$49</f>
        <v>176</v>
      </c>
      <c r="O45" s="182"/>
      <c r="P45" s="182"/>
    </row>
    <row r="46" spans="1:16" x14ac:dyDescent="0.15">
      <c r="A46" s="182" t="s">
        <v>67</v>
      </c>
      <c r="B46" s="182">
        <f>'実質公債費比率（分子）の構造'!K$48</f>
        <v>513</v>
      </c>
      <c r="C46" s="182"/>
      <c r="D46" s="182"/>
      <c r="E46" s="182">
        <f>'実質公債費比率（分子）の構造'!L$48</f>
        <v>506</v>
      </c>
      <c r="F46" s="182"/>
      <c r="G46" s="182"/>
      <c r="H46" s="182">
        <f>'実質公債費比率（分子）の構造'!M$48</f>
        <v>504</v>
      </c>
      <c r="I46" s="182"/>
      <c r="J46" s="182"/>
      <c r="K46" s="182">
        <f>'実質公債費比率（分子）の構造'!N$48</f>
        <v>453</v>
      </c>
      <c r="L46" s="182"/>
      <c r="M46" s="182"/>
      <c r="N46" s="182">
        <f>'実質公債費比率（分子）の構造'!O$48</f>
        <v>496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1072</v>
      </c>
      <c r="C49" s="182"/>
      <c r="D49" s="182"/>
      <c r="E49" s="182">
        <f>'実質公債費比率（分子）の構造'!L$45</f>
        <v>1069</v>
      </c>
      <c r="F49" s="182"/>
      <c r="G49" s="182"/>
      <c r="H49" s="182">
        <f>'実質公債費比率（分子）の構造'!M$45</f>
        <v>1091</v>
      </c>
      <c r="I49" s="182"/>
      <c r="J49" s="182"/>
      <c r="K49" s="182">
        <f>'実質公債費比率（分子）の構造'!N$45</f>
        <v>1175</v>
      </c>
      <c r="L49" s="182"/>
      <c r="M49" s="182"/>
      <c r="N49" s="182">
        <f>'実質公債費比率（分子）の構造'!O$45</f>
        <v>1192</v>
      </c>
      <c r="O49" s="182"/>
      <c r="P49" s="182"/>
    </row>
    <row r="50" spans="1:16" x14ac:dyDescent="0.15">
      <c r="A50" s="182" t="s">
        <v>71</v>
      </c>
      <c r="B50" s="182" t="e">
        <f>NA()</f>
        <v>#N/A</v>
      </c>
      <c r="C50" s="182">
        <f>IF(ISNUMBER('実質公債費比率（分子）の構造'!K$53),'実質公債費比率（分子）の構造'!K$53,NA())</f>
        <v>326</v>
      </c>
      <c r="D50" s="182" t="e">
        <f>NA()</f>
        <v>#N/A</v>
      </c>
      <c r="E50" s="182" t="e">
        <f>NA()</f>
        <v>#N/A</v>
      </c>
      <c r="F50" s="182">
        <f>IF(ISNUMBER('実質公債費比率（分子）の構造'!L$53),'実質公債費比率（分子）の構造'!L$53,NA())</f>
        <v>248</v>
      </c>
      <c r="G50" s="182" t="e">
        <f>NA()</f>
        <v>#N/A</v>
      </c>
      <c r="H50" s="182" t="e">
        <f>NA()</f>
        <v>#N/A</v>
      </c>
      <c r="I50" s="182">
        <f>IF(ISNUMBER('実質公債費比率（分子）の構造'!M$53),'実質公債費比率（分子）の構造'!M$53,NA())</f>
        <v>267</v>
      </c>
      <c r="J50" s="182" t="e">
        <f>NA()</f>
        <v>#N/A</v>
      </c>
      <c r="K50" s="182" t="e">
        <f>NA()</f>
        <v>#N/A</v>
      </c>
      <c r="L50" s="182">
        <f>IF(ISNUMBER('実質公債費比率（分子）の構造'!N$53),'実質公債費比率（分子）の構造'!N$53,NA())</f>
        <v>345</v>
      </c>
      <c r="M50" s="182" t="e">
        <f>NA()</f>
        <v>#N/A</v>
      </c>
      <c r="N50" s="182" t="e">
        <f>NA()</f>
        <v>#N/A</v>
      </c>
      <c r="O50" s="182">
        <f>IF(ISNUMBER('実質公債費比率（分子）の構造'!O$53),'実質公債費比率（分子）の構造'!O$53,NA())</f>
        <v>394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12994</v>
      </c>
      <c r="E56" s="181"/>
      <c r="F56" s="181"/>
      <c r="G56" s="181">
        <f>'将来負担比率（分子）の構造'!J$52</f>
        <v>12869</v>
      </c>
      <c r="H56" s="181"/>
      <c r="I56" s="181"/>
      <c r="J56" s="181">
        <f>'将来負担比率（分子）の構造'!K$52</f>
        <v>12801</v>
      </c>
      <c r="K56" s="181"/>
      <c r="L56" s="181"/>
      <c r="M56" s="181">
        <f>'将来負担比率（分子）の構造'!L$52</f>
        <v>12836</v>
      </c>
      <c r="N56" s="181"/>
      <c r="O56" s="181"/>
      <c r="P56" s="181">
        <f>'将来負担比率（分子）の構造'!M$52</f>
        <v>12745</v>
      </c>
    </row>
    <row r="57" spans="1:16" x14ac:dyDescent="0.15">
      <c r="A57" s="181" t="s">
        <v>42</v>
      </c>
      <c r="B57" s="181"/>
      <c r="C57" s="181"/>
      <c r="D57" s="181">
        <f>'将来負担比率（分子）の構造'!I$51</f>
        <v>4258</v>
      </c>
      <c r="E57" s="181"/>
      <c r="F57" s="181"/>
      <c r="G57" s="181">
        <f>'将来負担比率（分子）の構造'!J$51</f>
        <v>4408</v>
      </c>
      <c r="H57" s="181"/>
      <c r="I57" s="181"/>
      <c r="J57" s="181">
        <f>'将来負担比率（分子）の構造'!K$51</f>
        <v>4365</v>
      </c>
      <c r="K57" s="181"/>
      <c r="L57" s="181"/>
      <c r="M57" s="181">
        <f>'将来負担比率（分子）の構造'!L$51</f>
        <v>4632</v>
      </c>
      <c r="N57" s="181"/>
      <c r="O57" s="181"/>
      <c r="P57" s="181">
        <f>'将来負担比率（分子）の構造'!M$51</f>
        <v>4360</v>
      </c>
    </row>
    <row r="58" spans="1:16" x14ac:dyDescent="0.15">
      <c r="A58" s="181" t="s">
        <v>41</v>
      </c>
      <c r="B58" s="181"/>
      <c r="C58" s="181"/>
      <c r="D58" s="181">
        <f>'将来負担比率（分子）の構造'!I$50</f>
        <v>2650</v>
      </c>
      <c r="E58" s="181"/>
      <c r="F58" s="181"/>
      <c r="G58" s="181">
        <f>'将来負担比率（分子）の構造'!J$50</f>
        <v>2905</v>
      </c>
      <c r="H58" s="181"/>
      <c r="I58" s="181"/>
      <c r="J58" s="181">
        <f>'将来負担比率（分子）の構造'!K$50</f>
        <v>3734</v>
      </c>
      <c r="K58" s="181"/>
      <c r="L58" s="181"/>
      <c r="M58" s="181">
        <f>'将来負担比率（分子）の構造'!L$50</f>
        <v>3392</v>
      </c>
      <c r="N58" s="181"/>
      <c r="O58" s="181"/>
      <c r="P58" s="181">
        <f>'将来負担比率（分子）の構造'!M$50</f>
        <v>3337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3402</v>
      </c>
      <c r="C62" s="181"/>
      <c r="D62" s="181"/>
      <c r="E62" s="181">
        <f>'将来負担比率（分子）の構造'!J$45</f>
        <v>3352</v>
      </c>
      <c r="F62" s="181"/>
      <c r="G62" s="181"/>
      <c r="H62" s="181">
        <f>'将来負担比率（分子）の構造'!K$45</f>
        <v>3356</v>
      </c>
      <c r="I62" s="181"/>
      <c r="J62" s="181"/>
      <c r="K62" s="181">
        <f>'将来負担比率（分子）の構造'!L$45</f>
        <v>3268</v>
      </c>
      <c r="L62" s="181"/>
      <c r="M62" s="181"/>
      <c r="N62" s="181">
        <f>'将来負担比率（分子）の構造'!M$45</f>
        <v>3187</v>
      </c>
      <c r="O62" s="181"/>
      <c r="P62" s="181"/>
    </row>
    <row r="63" spans="1:16" x14ac:dyDescent="0.15">
      <c r="A63" s="181" t="s">
        <v>34</v>
      </c>
      <c r="B63" s="181">
        <f>'将来負担比率（分子）の構造'!I$44</f>
        <v>2015</v>
      </c>
      <c r="C63" s="181"/>
      <c r="D63" s="181"/>
      <c r="E63" s="181">
        <f>'将来負担比率（分子）の構造'!J$44</f>
        <v>2022</v>
      </c>
      <c r="F63" s="181"/>
      <c r="G63" s="181"/>
      <c r="H63" s="181">
        <f>'将来負担比率（分子）の構造'!K$44</f>
        <v>2066</v>
      </c>
      <c r="I63" s="181"/>
      <c r="J63" s="181"/>
      <c r="K63" s="181">
        <f>'将来負担比率（分子）の構造'!L$44</f>
        <v>1992</v>
      </c>
      <c r="L63" s="181"/>
      <c r="M63" s="181"/>
      <c r="N63" s="181">
        <f>'将来負担比率（分子）の構造'!M$44</f>
        <v>1827</v>
      </c>
      <c r="O63" s="181"/>
      <c r="P63" s="181"/>
    </row>
    <row r="64" spans="1:16" x14ac:dyDescent="0.15">
      <c r="A64" s="181" t="s">
        <v>33</v>
      </c>
      <c r="B64" s="181">
        <f>'将来負担比率（分子）の構造'!I$43</f>
        <v>6391</v>
      </c>
      <c r="C64" s="181"/>
      <c r="D64" s="181"/>
      <c r="E64" s="181">
        <f>'将来負担比率（分子）の構造'!J$43</f>
        <v>6276</v>
      </c>
      <c r="F64" s="181"/>
      <c r="G64" s="181"/>
      <c r="H64" s="181">
        <f>'将来負担比率（分子）の構造'!K$43</f>
        <v>6137</v>
      </c>
      <c r="I64" s="181"/>
      <c r="J64" s="181"/>
      <c r="K64" s="181">
        <f>'将来負担比率（分子）の構造'!L$43</f>
        <v>6193</v>
      </c>
      <c r="L64" s="181"/>
      <c r="M64" s="181"/>
      <c r="N64" s="181">
        <f>'将来負担比率（分子）の構造'!M$43</f>
        <v>5986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11411</v>
      </c>
      <c r="C66" s="181"/>
      <c r="D66" s="181"/>
      <c r="E66" s="181">
        <f>'将来負担比率（分子）の構造'!J$41</f>
        <v>12069</v>
      </c>
      <c r="F66" s="181"/>
      <c r="G66" s="181"/>
      <c r="H66" s="181">
        <f>'将来負担比率（分子）の構造'!K$41</f>
        <v>11801</v>
      </c>
      <c r="I66" s="181"/>
      <c r="J66" s="181"/>
      <c r="K66" s="181">
        <f>'将来負担比率（分子）の構造'!L$41</f>
        <v>11660</v>
      </c>
      <c r="L66" s="181"/>
      <c r="M66" s="181"/>
      <c r="N66" s="181">
        <f>'将来負担比率（分子）の構造'!M$41</f>
        <v>11657</v>
      </c>
      <c r="O66" s="181"/>
      <c r="P66" s="181"/>
    </row>
    <row r="67" spans="1:16" x14ac:dyDescent="0.15">
      <c r="A67" s="181" t="s">
        <v>75</v>
      </c>
      <c r="B67" s="181" t="e">
        <f>NA()</f>
        <v>#N/A</v>
      </c>
      <c r="C67" s="181">
        <f>IF(ISNUMBER('将来負担比率（分子）の構造'!I$53), IF('将来負担比率（分子）の構造'!I$53 &lt; 0, 0, '将来負担比率（分子）の構造'!I$53), NA())</f>
        <v>3318</v>
      </c>
      <c r="D67" s="181" t="e">
        <f>NA()</f>
        <v>#N/A</v>
      </c>
      <c r="E67" s="181" t="e">
        <f>NA()</f>
        <v>#N/A</v>
      </c>
      <c r="F67" s="181">
        <f>IF(ISNUMBER('将来負担比率（分子）の構造'!J$53), IF('将来負担比率（分子）の構造'!J$53 &lt; 0, 0, '将来負担比率（分子）の構造'!J$53), NA())</f>
        <v>3539</v>
      </c>
      <c r="G67" s="181" t="e">
        <f>NA()</f>
        <v>#N/A</v>
      </c>
      <c r="H67" s="181" t="e">
        <f>NA()</f>
        <v>#N/A</v>
      </c>
      <c r="I67" s="181">
        <f>IF(ISNUMBER('将来負担比率（分子）の構造'!K$53), IF('将来負担比率（分子）の構造'!K$53 &lt; 0, 0, '将来負担比率（分子）の構造'!K$53), NA())</f>
        <v>2460</v>
      </c>
      <c r="J67" s="181" t="e">
        <f>NA()</f>
        <v>#N/A</v>
      </c>
      <c r="K67" s="181" t="e">
        <f>NA()</f>
        <v>#N/A</v>
      </c>
      <c r="L67" s="181">
        <f>IF(ISNUMBER('将来負担比率（分子）の構造'!L$53), IF('将来負担比率（分子）の構造'!L$53 &lt; 0, 0, '将来負担比率（分子）の構造'!L$53), NA())</f>
        <v>2252</v>
      </c>
      <c r="M67" s="181" t="e">
        <f>NA()</f>
        <v>#N/A</v>
      </c>
      <c r="N67" s="181" t="e">
        <f>NA()</f>
        <v>#N/A</v>
      </c>
      <c r="O67" s="181">
        <f>IF(ISNUMBER('将来負担比率（分子）の構造'!M$53), IF('将来負担比率（分子）の構造'!M$53 &lt; 0, 0, '将来負担比率（分子）の構造'!M$53), NA())</f>
        <v>2215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1280</v>
      </c>
      <c r="C72" s="185">
        <f>基金残高に係る経年分析!G55</f>
        <v>1233</v>
      </c>
      <c r="D72" s="185">
        <f>基金残高に係る経年分析!H55</f>
        <v>1055</v>
      </c>
    </row>
    <row r="73" spans="1:16" x14ac:dyDescent="0.15">
      <c r="A73" s="184" t="s">
        <v>78</v>
      </c>
      <c r="B73" s="185">
        <f>基金残高に係る経年分析!F56</f>
        <v>983</v>
      </c>
      <c r="C73" s="185">
        <f>基金残高に係る経年分析!G56</f>
        <v>784</v>
      </c>
      <c r="D73" s="185">
        <f>基金残高に係る経年分析!H56</f>
        <v>615</v>
      </c>
    </row>
    <row r="74" spans="1:16" x14ac:dyDescent="0.15">
      <c r="A74" s="184" t="s">
        <v>79</v>
      </c>
      <c r="B74" s="185">
        <f>基金残高に係る経年分析!F57</f>
        <v>900</v>
      </c>
      <c r="C74" s="185">
        <f>基金残高に係る経年分析!G57</f>
        <v>770</v>
      </c>
      <c r="D74" s="185">
        <f>基金残高に係る経年分析!H57</f>
        <v>1008</v>
      </c>
    </row>
  </sheetData>
  <sheetProtection algorithmName="SHA-512" hashValue="M0AwD+K0olkYvb4++FKOaQW6lzA1Qxl6C95oFj57bKBg4Qzzun24q78QHPDe21HiGkNcw7B+/JToStDYSLzn+w==" saltValue="ft73ygCSJErl8JE/ySAV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6916915</v>
      </c>
      <c r="S5" s="673"/>
      <c r="T5" s="673"/>
      <c r="U5" s="673"/>
      <c r="V5" s="673"/>
      <c r="W5" s="673"/>
      <c r="X5" s="673"/>
      <c r="Y5" s="674"/>
      <c r="Z5" s="675">
        <v>41.4</v>
      </c>
      <c r="AA5" s="675"/>
      <c r="AB5" s="675"/>
      <c r="AC5" s="675"/>
      <c r="AD5" s="676">
        <v>6395678</v>
      </c>
      <c r="AE5" s="676"/>
      <c r="AF5" s="676"/>
      <c r="AG5" s="676"/>
      <c r="AH5" s="676"/>
      <c r="AI5" s="676"/>
      <c r="AJ5" s="676"/>
      <c r="AK5" s="676"/>
      <c r="AL5" s="677">
        <v>71</v>
      </c>
      <c r="AM5" s="678"/>
      <c r="AN5" s="678"/>
      <c r="AO5" s="679"/>
      <c r="AP5" s="669" t="s">
        <v>232</v>
      </c>
      <c r="AQ5" s="670"/>
      <c r="AR5" s="670"/>
      <c r="AS5" s="670"/>
      <c r="AT5" s="670"/>
      <c r="AU5" s="670"/>
      <c r="AV5" s="670"/>
      <c r="AW5" s="670"/>
      <c r="AX5" s="670"/>
      <c r="AY5" s="670"/>
      <c r="AZ5" s="670"/>
      <c r="BA5" s="670"/>
      <c r="BB5" s="670"/>
      <c r="BC5" s="670"/>
      <c r="BD5" s="670"/>
      <c r="BE5" s="670"/>
      <c r="BF5" s="671"/>
      <c r="BG5" s="683">
        <v>6395678</v>
      </c>
      <c r="BH5" s="684"/>
      <c r="BI5" s="684"/>
      <c r="BJ5" s="684"/>
      <c r="BK5" s="684"/>
      <c r="BL5" s="684"/>
      <c r="BM5" s="684"/>
      <c r="BN5" s="685"/>
      <c r="BO5" s="686">
        <v>92.5</v>
      </c>
      <c r="BP5" s="686"/>
      <c r="BQ5" s="686"/>
      <c r="BR5" s="686"/>
      <c r="BS5" s="687">
        <v>35009</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118137</v>
      </c>
      <c r="S6" s="684"/>
      <c r="T6" s="684"/>
      <c r="U6" s="684"/>
      <c r="V6" s="684"/>
      <c r="W6" s="684"/>
      <c r="X6" s="684"/>
      <c r="Y6" s="685"/>
      <c r="Z6" s="686">
        <v>0.7</v>
      </c>
      <c r="AA6" s="686"/>
      <c r="AB6" s="686"/>
      <c r="AC6" s="686"/>
      <c r="AD6" s="687">
        <v>118137</v>
      </c>
      <c r="AE6" s="687"/>
      <c r="AF6" s="687"/>
      <c r="AG6" s="687"/>
      <c r="AH6" s="687"/>
      <c r="AI6" s="687"/>
      <c r="AJ6" s="687"/>
      <c r="AK6" s="687"/>
      <c r="AL6" s="688">
        <v>1.3</v>
      </c>
      <c r="AM6" s="689"/>
      <c r="AN6" s="689"/>
      <c r="AO6" s="690"/>
      <c r="AP6" s="680" t="s">
        <v>237</v>
      </c>
      <c r="AQ6" s="681"/>
      <c r="AR6" s="681"/>
      <c r="AS6" s="681"/>
      <c r="AT6" s="681"/>
      <c r="AU6" s="681"/>
      <c r="AV6" s="681"/>
      <c r="AW6" s="681"/>
      <c r="AX6" s="681"/>
      <c r="AY6" s="681"/>
      <c r="AZ6" s="681"/>
      <c r="BA6" s="681"/>
      <c r="BB6" s="681"/>
      <c r="BC6" s="681"/>
      <c r="BD6" s="681"/>
      <c r="BE6" s="681"/>
      <c r="BF6" s="682"/>
      <c r="BG6" s="683">
        <v>6395678</v>
      </c>
      <c r="BH6" s="684"/>
      <c r="BI6" s="684"/>
      <c r="BJ6" s="684"/>
      <c r="BK6" s="684"/>
      <c r="BL6" s="684"/>
      <c r="BM6" s="684"/>
      <c r="BN6" s="685"/>
      <c r="BO6" s="686">
        <v>92.5</v>
      </c>
      <c r="BP6" s="686"/>
      <c r="BQ6" s="686"/>
      <c r="BR6" s="686"/>
      <c r="BS6" s="687">
        <v>35009</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188108</v>
      </c>
      <c r="CS6" s="684"/>
      <c r="CT6" s="684"/>
      <c r="CU6" s="684"/>
      <c r="CV6" s="684"/>
      <c r="CW6" s="684"/>
      <c r="CX6" s="684"/>
      <c r="CY6" s="685"/>
      <c r="CZ6" s="677">
        <v>1.2</v>
      </c>
      <c r="DA6" s="678"/>
      <c r="DB6" s="678"/>
      <c r="DC6" s="697"/>
      <c r="DD6" s="692" t="s">
        <v>184</v>
      </c>
      <c r="DE6" s="684"/>
      <c r="DF6" s="684"/>
      <c r="DG6" s="684"/>
      <c r="DH6" s="684"/>
      <c r="DI6" s="684"/>
      <c r="DJ6" s="684"/>
      <c r="DK6" s="684"/>
      <c r="DL6" s="684"/>
      <c r="DM6" s="684"/>
      <c r="DN6" s="684"/>
      <c r="DO6" s="684"/>
      <c r="DP6" s="685"/>
      <c r="DQ6" s="692">
        <v>188087</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6679</v>
      </c>
      <c r="S7" s="684"/>
      <c r="T7" s="684"/>
      <c r="U7" s="684"/>
      <c r="V7" s="684"/>
      <c r="W7" s="684"/>
      <c r="X7" s="684"/>
      <c r="Y7" s="685"/>
      <c r="Z7" s="686">
        <v>0</v>
      </c>
      <c r="AA7" s="686"/>
      <c r="AB7" s="686"/>
      <c r="AC7" s="686"/>
      <c r="AD7" s="687">
        <v>6679</v>
      </c>
      <c r="AE7" s="687"/>
      <c r="AF7" s="687"/>
      <c r="AG7" s="687"/>
      <c r="AH7" s="687"/>
      <c r="AI7" s="687"/>
      <c r="AJ7" s="687"/>
      <c r="AK7" s="687"/>
      <c r="AL7" s="688">
        <v>0.1</v>
      </c>
      <c r="AM7" s="689"/>
      <c r="AN7" s="689"/>
      <c r="AO7" s="690"/>
      <c r="AP7" s="680" t="s">
        <v>240</v>
      </c>
      <c r="AQ7" s="681"/>
      <c r="AR7" s="681"/>
      <c r="AS7" s="681"/>
      <c r="AT7" s="681"/>
      <c r="AU7" s="681"/>
      <c r="AV7" s="681"/>
      <c r="AW7" s="681"/>
      <c r="AX7" s="681"/>
      <c r="AY7" s="681"/>
      <c r="AZ7" s="681"/>
      <c r="BA7" s="681"/>
      <c r="BB7" s="681"/>
      <c r="BC7" s="681"/>
      <c r="BD7" s="681"/>
      <c r="BE7" s="681"/>
      <c r="BF7" s="682"/>
      <c r="BG7" s="683">
        <v>3239868</v>
      </c>
      <c r="BH7" s="684"/>
      <c r="BI7" s="684"/>
      <c r="BJ7" s="684"/>
      <c r="BK7" s="684"/>
      <c r="BL7" s="684"/>
      <c r="BM7" s="684"/>
      <c r="BN7" s="685"/>
      <c r="BO7" s="686">
        <v>46.8</v>
      </c>
      <c r="BP7" s="686"/>
      <c r="BQ7" s="686"/>
      <c r="BR7" s="686"/>
      <c r="BS7" s="687">
        <v>35009</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2019799</v>
      </c>
      <c r="CS7" s="684"/>
      <c r="CT7" s="684"/>
      <c r="CU7" s="684"/>
      <c r="CV7" s="684"/>
      <c r="CW7" s="684"/>
      <c r="CX7" s="684"/>
      <c r="CY7" s="685"/>
      <c r="CZ7" s="686">
        <v>12.8</v>
      </c>
      <c r="DA7" s="686"/>
      <c r="DB7" s="686"/>
      <c r="DC7" s="686"/>
      <c r="DD7" s="692">
        <v>3117</v>
      </c>
      <c r="DE7" s="684"/>
      <c r="DF7" s="684"/>
      <c r="DG7" s="684"/>
      <c r="DH7" s="684"/>
      <c r="DI7" s="684"/>
      <c r="DJ7" s="684"/>
      <c r="DK7" s="684"/>
      <c r="DL7" s="684"/>
      <c r="DM7" s="684"/>
      <c r="DN7" s="684"/>
      <c r="DO7" s="684"/>
      <c r="DP7" s="685"/>
      <c r="DQ7" s="692">
        <v>1839548</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46494</v>
      </c>
      <c r="S8" s="684"/>
      <c r="T8" s="684"/>
      <c r="U8" s="684"/>
      <c r="V8" s="684"/>
      <c r="W8" s="684"/>
      <c r="X8" s="684"/>
      <c r="Y8" s="685"/>
      <c r="Z8" s="686">
        <v>0.3</v>
      </c>
      <c r="AA8" s="686"/>
      <c r="AB8" s="686"/>
      <c r="AC8" s="686"/>
      <c r="AD8" s="687">
        <v>46494</v>
      </c>
      <c r="AE8" s="687"/>
      <c r="AF8" s="687"/>
      <c r="AG8" s="687"/>
      <c r="AH8" s="687"/>
      <c r="AI8" s="687"/>
      <c r="AJ8" s="687"/>
      <c r="AK8" s="687"/>
      <c r="AL8" s="688">
        <v>0.5</v>
      </c>
      <c r="AM8" s="689"/>
      <c r="AN8" s="689"/>
      <c r="AO8" s="690"/>
      <c r="AP8" s="680" t="s">
        <v>243</v>
      </c>
      <c r="AQ8" s="681"/>
      <c r="AR8" s="681"/>
      <c r="AS8" s="681"/>
      <c r="AT8" s="681"/>
      <c r="AU8" s="681"/>
      <c r="AV8" s="681"/>
      <c r="AW8" s="681"/>
      <c r="AX8" s="681"/>
      <c r="AY8" s="681"/>
      <c r="AZ8" s="681"/>
      <c r="BA8" s="681"/>
      <c r="BB8" s="681"/>
      <c r="BC8" s="681"/>
      <c r="BD8" s="681"/>
      <c r="BE8" s="681"/>
      <c r="BF8" s="682"/>
      <c r="BG8" s="683">
        <v>88828</v>
      </c>
      <c r="BH8" s="684"/>
      <c r="BI8" s="684"/>
      <c r="BJ8" s="684"/>
      <c r="BK8" s="684"/>
      <c r="BL8" s="684"/>
      <c r="BM8" s="684"/>
      <c r="BN8" s="685"/>
      <c r="BO8" s="686">
        <v>1.3</v>
      </c>
      <c r="BP8" s="686"/>
      <c r="BQ8" s="686"/>
      <c r="BR8" s="686"/>
      <c r="BS8" s="692" t="s">
        <v>184</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6137001</v>
      </c>
      <c r="CS8" s="684"/>
      <c r="CT8" s="684"/>
      <c r="CU8" s="684"/>
      <c r="CV8" s="684"/>
      <c r="CW8" s="684"/>
      <c r="CX8" s="684"/>
      <c r="CY8" s="685"/>
      <c r="CZ8" s="686">
        <v>38.799999999999997</v>
      </c>
      <c r="DA8" s="686"/>
      <c r="DB8" s="686"/>
      <c r="DC8" s="686"/>
      <c r="DD8" s="692">
        <v>26471</v>
      </c>
      <c r="DE8" s="684"/>
      <c r="DF8" s="684"/>
      <c r="DG8" s="684"/>
      <c r="DH8" s="684"/>
      <c r="DI8" s="684"/>
      <c r="DJ8" s="684"/>
      <c r="DK8" s="684"/>
      <c r="DL8" s="684"/>
      <c r="DM8" s="684"/>
      <c r="DN8" s="684"/>
      <c r="DO8" s="684"/>
      <c r="DP8" s="685"/>
      <c r="DQ8" s="692">
        <v>3401088</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24067</v>
      </c>
      <c r="S9" s="684"/>
      <c r="T9" s="684"/>
      <c r="U9" s="684"/>
      <c r="V9" s="684"/>
      <c r="W9" s="684"/>
      <c r="X9" s="684"/>
      <c r="Y9" s="685"/>
      <c r="Z9" s="686">
        <v>0.1</v>
      </c>
      <c r="AA9" s="686"/>
      <c r="AB9" s="686"/>
      <c r="AC9" s="686"/>
      <c r="AD9" s="687">
        <v>24067</v>
      </c>
      <c r="AE9" s="687"/>
      <c r="AF9" s="687"/>
      <c r="AG9" s="687"/>
      <c r="AH9" s="687"/>
      <c r="AI9" s="687"/>
      <c r="AJ9" s="687"/>
      <c r="AK9" s="687"/>
      <c r="AL9" s="688">
        <v>0.3</v>
      </c>
      <c r="AM9" s="689"/>
      <c r="AN9" s="689"/>
      <c r="AO9" s="690"/>
      <c r="AP9" s="680" t="s">
        <v>246</v>
      </c>
      <c r="AQ9" s="681"/>
      <c r="AR9" s="681"/>
      <c r="AS9" s="681"/>
      <c r="AT9" s="681"/>
      <c r="AU9" s="681"/>
      <c r="AV9" s="681"/>
      <c r="AW9" s="681"/>
      <c r="AX9" s="681"/>
      <c r="AY9" s="681"/>
      <c r="AZ9" s="681"/>
      <c r="BA9" s="681"/>
      <c r="BB9" s="681"/>
      <c r="BC9" s="681"/>
      <c r="BD9" s="681"/>
      <c r="BE9" s="681"/>
      <c r="BF9" s="682"/>
      <c r="BG9" s="683">
        <v>2832091</v>
      </c>
      <c r="BH9" s="684"/>
      <c r="BI9" s="684"/>
      <c r="BJ9" s="684"/>
      <c r="BK9" s="684"/>
      <c r="BL9" s="684"/>
      <c r="BM9" s="684"/>
      <c r="BN9" s="685"/>
      <c r="BO9" s="686">
        <v>40.9</v>
      </c>
      <c r="BP9" s="686"/>
      <c r="BQ9" s="686"/>
      <c r="BR9" s="686"/>
      <c r="BS9" s="692" t="s">
        <v>184</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1235831</v>
      </c>
      <c r="CS9" s="684"/>
      <c r="CT9" s="684"/>
      <c r="CU9" s="684"/>
      <c r="CV9" s="684"/>
      <c r="CW9" s="684"/>
      <c r="CX9" s="684"/>
      <c r="CY9" s="685"/>
      <c r="CZ9" s="686">
        <v>7.8</v>
      </c>
      <c r="DA9" s="686"/>
      <c r="DB9" s="686"/>
      <c r="DC9" s="686"/>
      <c r="DD9" s="692">
        <v>5309</v>
      </c>
      <c r="DE9" s="684"/>
      <c r="DF9" s="684"/>
      <c r="DG9" s="684"/>
      <c r="DH9" s="684"/>
      <c r="DI9" s="684"/>
      <c r="DJ9" s="684"/>
      <c r="DK9" s="684"/>
      <c r="DL9" s="684"/>
      <c r="DM9" s="684"/>
      <c r="DN9" s="684"/>
      <c r="DO9" s="684"/>
      <c r="DP9" s="685"/>
      <c r="DQ9" s="692">
        <v>1174960</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184</v>
      </c>
      <c r="S10" s="684"/>
      <c r="T10" s="684"/>
      <c r="U10" s="684"/>
      <c r="V10" s="684"/>
      <c r="W10" s="684"/>
      <c r="X10" s="684"/>
      <c r="Y10" s="685"/>
      <c r="Z10" s="686" t="s">
        <v>184</v>
      </c>
      <c r="AA10" s="686"/>
      <c r="AB10" s="686"/>
      <c r="AC10" s="686"/>
      <c r="AD10" s="687" t="s">
        <v>184</v>
      </c>
      <c r="AE10" s="687"/>
      <c r="AF10" s="687"/>
      <c r="AG10" s="687"/>
      <c r="AH10" s="687"/>
      <c r="AI10" s="687"/>
      <c r="AJ10" s="687"/>
      <c r="AK10" s="687"/>
      <c r="AL10" s="688" t="s">
        <v>184</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114311</v>
      </c>
      <c r="BH10" s="684"/>
      <c r="BI10" s="684"/>
      <c r="BJ10" s="684"/>
      <c r="BK10" s="684"/>
      <c r="BL10" s="684"/>
      <c r="BM10" s="684"/>
      <c r="BN10" s="685"/>
      <c r="BO10" s="686">
        <v>1.7</v>
      </c>
      <c r="BP10" s="686"/>
      <c r="BQ10" s="686"/>
      <c r="BR10" s="686"/>
      <c r="BS10" s="692" t="s">
        <v>184</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6156</v>
      </c>
      <c r="CS10" s="684"/>
      <c r="CT10" s="684"/>
      <c r="CU10" s="684"/>
      <c r="CV10" s="684"/>
      <c r="CW10" s="684"/>
      <c r="CX10" s="684"/>
      <c r="CY10" s="685"/>
      <c r="CZ10" s="686">
        <v>0</v>
      </c>
      <c r="DA10" s="686"/>
      <c r="DB10" s="686"/>
      <c r="DC10" s="686"/>
      <c r="DD10" s="692" t="s">
        <v>184</v>
      </c>
      <c r="DE10" s="684"/>
      <c r="DF10" s="684"/>
      <c r="DG10" s="684"/>
      <c r="DH10" s="684"/>
      <c r="DI10" s="684"/>
      <c r="DJ10" s="684"/>
      <c r="DK10" s="684"/>
      <c r="DL10" s="684"/>
      <c r="DM10" s="684"/>
      <c r="DN10" s="684"/>
      <c r="DO10" s="684"/>
      <c r="DP10" s="685"/>
      <c r="DQ10" s="692">
        <v>356</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796463</v>
      </c>
      <c r="S11" s="684"/>
      <c r="T11" s="684"/>
      <c r="U11" s="684"/>
      <c r="V11" s="684"/>
      <c r="W11" s="684"/>
      <c r="X11" s="684"/>
      <c r="Y11" s="685"/>
      <c r="Z11" s="688">
        <v>4.8</v>
      </c>
      <c r="AA11" s="689"/>
      <c r="AB11" s="689"/>
      <c r="AC11" s="701"/>
      <c r="AD11" s="692">
        <v>796463</v>
      </c>
      <c r="AE11" s="684"/>
      <c r="AF11" s="684"/>
      <c r="AG11" s="684"/>
      <c r="AH11" s="684"/>
      <c r="AI11" s="684"/>
      <c r="AJ11" s="684"/>
      <c r="AK11" s="685"/>
      <c r="AL11" s="688">
        <v>8.8000000000000007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204638</v>
      </c>
      <c r="BH11" s="684"/>
      <c r="BI11" s="684"/>
      <c r="BJ11" s="684"/>
      <c r="BK11" s="684"/>
      <c r="BL11" s="684"/>
      <c r="BM11" s="684"/>
      <c r="BN11" s="685"/>
      <c r="BO11" s="686">
        <v>3</v>
      </c>
      <c r="BP11" s="686"/>
      <c r="BQ11" s="686"/>
      <c r="BR11" s="686"/>
      <c r="BS11" s="692">
        <v>35009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192719</v>
      </c>
      <c r="CS11" s="684"/>
      <c r="CT11" s="684"/>
      <c r="CU11" s="684"/>
      <c r="CV11" s="684"/>
      <c r="CW11" s="684"/>
      <c r="CX11" s="684"/>
      <c r="CY11" s="685"/>
      <c r="CZ11" s="686">
        <v>1.2</v>
      </c>
      <c r="DA11" s="686"/>
      <c r="DB11" s="686"/>
      <c r="DC11" s="686"/>
      <c r="DD11" s="692">
        <v>82923</v>
      </c>
      <c r="DE11" s="684"/>
      <c r="DF11" s="684"/>
      <c r="DG11" s="684"/>
      <c r="DH11" s="684"/>
      <c r="DI11" s="684"/>
      <c r="DJ11" s="684"/>
      <c r="DK11" s="684"/>
      <c r="DL11" s="684"/>
      <c r="DM11" s="684"/>
      <c r="DN11" s="684"/>
      <c r="DO11" s="684"/>
      <c r="DP11" s="685"/>
      <c r="DQ11" s="692">
        <v>139684</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184</v>
      </c>
      <c r="S12" s="684"/>
      <c r="T12" s="684"/>
      <c r="U12" s="684"/>
      <c r="V12" s="684"/>
      <c r="W12" s="684"/>
      <c r="X12" s="684"/>
      <c r="Y12" s="685"/>
      <c r="Z12" s="686" t="s">
        <v>184</v>
      </c>
      <c r="AA12" s="686"/>
      <c r="AB12" s="686"/>
      <c r="AC12" s="686"/>
      <c r="AD12" s="687" t="s">
        <v>184</v>
      </c>
      <c r="AE12" s="687"/>
      <c r="AF12" s="687"/>
      <c r="AG12" s="687"/>
      <c r="AH12" s="687"/>
      <c r="AI12" s="687"/>
      <c r="AJ12" s="687"/>
      <c r="AK12" s="687"/>
      <c r="AL12" s="688" t="s">
        <v>184</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2795693</v>
      </c>
      <c r="BH12" s="684"/>
      <c r="BI12" s="684"/>
      <c r="BJ12" s="684"/>
      <c r="BK12" s="684"/>
      <c r="BL12" s="684"/>
      <c r="BM12" s="684"/>
      <c r="BN12" s="685"/>
      <c r="BO12" s="686">
        <v>40.4</v>
      </c>
      <c r="BP12" s="686"/>
      <c r="BQ12" s="686"/>
      <c r="BR12" s="686"/>
      <c r="BS12" s="692" t="s">
        <v>184</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357545</v>
      </c>
      <c r="CS12" s="684"/>
      <c r="CT12" s="684"/>
      <c r="CU12" s="684"/>
      <c r="CV12" s="684"/>
      <c r="CW12" s="684"/>
      <c r="CX12" s="684"/>
      <c r="CY12" s="685"/>
      <c r="CZ12" s="686">
        <v>2.2999999999999998</v>
      </c>
      <c r="DA12" s="686"/>
      <c r="DB12" s="686"/>
      <c r="DC12" s="686"/>
      <c r="DD12" s="692">
        <v>17706</v>
      </c>
      <c r="DE12" s="684"/>
      <c r="DF12" s="684"/>
      <c r="DG12" s="684"/>
      <c r="DH12" s="684"/>
      <c r="DI12" s="684"/>
      <c r="DJ12" s="684"/>
      <c r="DK12" s="684"/>
      <c r="DL12" s="684"/>
      <c r="DM12" s="684"/>
      <c r="DN12" s="684"/>
      <c r="DO12" s="684"/>
      <c r="DP12" s="685"/>
      <c r="DQ12" s="692">
        <v>169671</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184</v>
      </c>
      <c r="S13" s="684"/>
      <c r="T13" s="684"/>
      <c r="U13" s="684"/>
      <c r="V13" s="684"/>
      <c r="W13" s="684"/>
      <c r="X13" s="684"/>
      <c r="Y13" s="685"/>
      <c r="Z13" s="686" t="s">
        <v>184</v>
      </c>
      <c r="AA13" s="686"/>
      <c r="AB13" s="686"/>
      <c r="AC13" s="686"/>
      <c r="AD13" s="687" t="s">
        <v>184</v>
      </c>
      <c r="AE13" s="687"/>
      <c r="AF13" s="687"/>
      <c r="AG13" s="687"/>
      <c r="AH13" s="687"/>
      <c r="AI13" s="687"/>
      <c r="AJ13" s="687"/>
      <c r="AK13" s="687"/>
      <c r="AL13" s="688" t="s">
        <v>184</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2792492</v>
      </c>
      <c r="BH13" s="684"/>
      <c r="BI13" s="684"/>
      <c r="BJ13" s="684"/>
      <c r="BK13" s="684"/>
      <c r="BL13" s="684"/>
      <c r="BM13" s="684"/>
      <c r="BN13" s="685"/>
      <c r="BO13" s="686">
        <v>40.4</v>
      </c>
      <c r="BP13" s="686"/>
      <c r="BQ13" s="686"/>
      <c r="BR13" s="686"/>
      <c r="BS13" s="692" t="s">
        <v>184</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1512419</v>
      </c>
      <c r="CS13" s="684"/>
      <c r="CT13" s="684"/>
      <c r="CU13" s="684"/>
      <c r="CV13" s="684"/>
      <c r="CW13" s="684"/>
      <c r="CX13" s="684"/>
      <c r="CY13" s="685"/>
      <c r="CZ13" s="686">
        <v>9.6</v>
      </c>
      <c r="DA13" s="686"/>
      <c r="DB13" s="686"/>
      <c r="DC13" s="686"/>
      <c r="DD13" s="692">
        <v>543486</v>
      </c>
      <c r="DE13" s="684"/>
      <c r="DF13" s="684"/>
      <c r="DG13" s="684"/>
      <c r="DH13" s="684"/>
      <c r="DI13" s="684"/>
      <c r="DJ13" s="684"/>
      <c r="DK13" s="684"/>
      <c r="DL13" s="684"/>
      <c r="DM13" s="684"/>
      <c r="DN13" s="684"/>
      <c r="DO13" s="684"/>
      <c r="DP13" s="685"/>
      <c r="DQ13" s="692">
        <v>1205068</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35040</v>
      </c>
      <c r="S14" s="684"/>
      <c r="T14" s="684"/>
      <c r="U14" s="684"/>
      <c r="V14" s="684"/>
      <c r="W14" s="684"/>
      <c r="X14" s="684"/>
      <c r="Y14" s="685"/>
      <c r="Z14" s="686">
        <v>0.2</v>
      </c>
      <c r="AA14" s="686"/>
      <c r="AB14" s="686"/>
      <c r="AC14" s="686"/>
      <c r="AD14" s="687">
        <v>35040</v>
      </c>
      <c r="AE14" s="687"/>
      <c r="AF14" s="687"/>
      <c r="AG14" s="687"/>
      <c r="AH14" s="687"/>
      <c r="AI14" s="687"/>
      <c r="AJ14" s="687"/>
      <c r="AK14" s="687"/>
      <c r="AL14" s="688">
        <v>0.4</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85817</v>
      </c>
      <c r="BH14" s="684"/>
      <c r="BI14" s="684"/>
      <c r="BJ14" s="684"/>
      <c r="BK14" s="684"/>
      <c r="BL14" s="684"/>
      <c r="BM14" s="684"/>
      <c r="BN14" s="685"/>
      <c r="BO14" s="686">
        <v>1.2</v>
      </c>
      <c r="BP14" s="686"/>
      <c r="BQ14" s="686"/>
      <c r="BR14" s="686"/>
      <c r="BS14" s="692" t="s">
        <v>184</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626177</v>
      </c>
      <c r="CS14" s="684"/>
      <c r="CT14" s="684"/>
      <c r="CU14" s="684"/>
      <c r="CV14" s="684"/>
      <c r="CW14" s="684"/>
      <c r="CX14" s="684"/>
      <c r="CY14" s="685"/>
      <c r="CZ14" s="686">
        <v>4</v>
      </c>
      <c r="DA14" s="686"/>
      <c r="DB14" s="686"/>
      <c r="DC14" s="686"/>
      <c r="DD14" s="692">
        <v>125994</v>
      </c>
      <c r="DE14" s="684"/>
      <c r="DF14" s="684"/>
      <c r="DG14" s="684"/>
      <c r="DH14" s="684"/>
      <c r="DI14" s="684"/>
      <c r="DJ14" s="684"/>
      <c r="DK14" s="684"/>
      <c r="DL14" s="684"/>
      <c r="DM14" s="684"/>
      <c r="DN14" s="684"/>
      <c r="DO14" s="684"/>
      <c r="DP14" s="685"/>
      <c r="DQ14" s="692">
        <v>548994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184</v>
      </c>
      <c r="S15" s="684"/>
      <c r="T15" s="684"/>
      <c r="U15" s="684"/>
      <c r="V15" s="684"/>
      <c r="W15" s="684"/>
      <c r="X15" s="684"/>
      <c r="Y15" s="685"/>
      <c r="Z15" s="686" t="s">
        <v>184</v>
      </c>
      <c r="AA15" s="686"/>
      <c r="AB15" s="686"/>
      <c r="AC15" s="686"/>
      <c r="AD15" s="687" t="s">
        <v>184</v>
      </c>
      <c r="AE15" s="687"/>
      <c r="AF15" s="687"/>
      <c r="AG15" s="687"/>
      <c r="AH15" s="687"/>
      <c r="AI15" s="687"/>
      <c r="AJ15" s="687"/>
      <c r="AK15" s="687"/>
      <c r="AL15" s="688" t="s">
        <v>184</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274300</v>
      </c>
      <c r="BH15" s="684"/>
      <c r="BI15" s="684"/>
      <c r="BJ15" s="684"/>
      <c r="BK15" s="684"/>
      <c r="BL15" s="684"/>
      <c r="BM15" s="684"/>
      <c r="BN15" s="685"/>
      <c r="BO15" s="686">
        <v>4</v>
      </c>
      <c r="BP15" s="686"/>
      <c r="BQ15" s="686"/>
      <c r="BR15" s="686"/>
      <c r="BS15" s="692" t="s">
        <v>184</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2334815</v>
      </c>
      <c r="CS15" s="684"/>
      <c r="CT15" s="684"/>
      <c r="CU15" s="684"/>
      <c r="CV15" s="684"/>
      <c r="CW15" s="684"/>
      <c r="CX15" s="684"/>
      <c r="CY15" s="685"/>
      <c r="CZ15" s="686">
        <v>14.8</v>
      </c>
      <c r="DA15" s="686"/>
      <c r="DB15" s="686"/>
      <c r="DC15" s="686"/>
      <c r="DD15" s="692">
        <v>767330</v>
      </c>
      <c r="DE15" s="684"/>
      <c r="DF15" s="684"/>
      <c r="DG15" s="684"/>
      <c r="DH15" s="684"/>
      <c r="DI15" s="684"/>
      <c r="DJ15" s="684"/>
      <c r="DK15" s="684"/>
      <c r="DL15" s="684"/>
      <c r="DM15" s="684"/>
      <c r="DN15" s="684"/>
      <c r="DO15" s="684"/>
      <c r="DP15" s="685"/>
      <c r="DQ15" s="692">
        <v>1208616</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10805</v>
      </c>
      <c r="S16" s="684"/>
      <c r="T16" s="684"/>
      <c r="U16" s="684"/>
      <c r="V16" s="684"/>
      <c r="W16" s="684"/>
      <c r="X16" s="684"/>
      <c r="Y16" s="685"/>
      <c r="Z16" s="686">
        <v>0.1</v>
      </c>
      <c r="AA16" s="686"/>
      <c r="AB16" s="686"/>
      <c r="AC16" s="686"/>
      <c r="AD16" s="687">
        <v>10805</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184</v>
      </c>
      <c r="BH16" s="684"/>
      <c r="BI16" s="684"/>
      <c r="BJ16" s="684"/>
      <c r="BK16" s="684"/>
      <c r="BL16" s="684"/>
      <c r="BM16" s="684"/>
      <c r="BN16" s="685"/>
      <c r="BO16" s="686" t="s">
        <v>184</v>
      </c>
      <c r="BP16" s="686"/>
      <c r="BQ16" s="686"/>
      <c r="BR16" s="686"/>
      <c r="BS16" s="692" t="s">
        <v>184</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184</v>
      </c>
      <c r="CS16" s="684"/>
      <c r="CT16" s="684"/>
      <c r="CU16" s="684"/>
      <c r="CV16" s="684"/>
      <c r="CW16" s="684"/>
      <c r="CX16" s="684"/>
      <c r="CY16" s="685"/>
      <c r="CZ16" s="686" t="s">
        <v>184</v>
      </c>
      <c r="DA16" s="686"/>
      <c r="DB16" s="686"/>
      <c r="DC16" s="686"/>
      <c r="DD16" s="692" t="s">
        <v>184</v>
      </c>
      <c r="DE16" s="684"/>
      <c r="DF16" s="684"/>
      <c r="DG16" s="684"/>
      <c r="DH16" s="684"/>
      <c r="DI16" s="684"/>
      <c r="DJ16" s="684"/>
      <c r="DK16" s="684"/>
      <c r="DL16" s="684"/>
      <c r="DM16" s="684"/>
      <c r="DN16" s="684"/>
      <c r="DO16" s="684"/>
      <c r="DP16" s="685"/>
      <c r="DQ16" s="692" t="s">
        <v>184</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141821</v>
      </c>
      <c r="S17" s="684"/>
      <c r="T17" s="684"/>
      <c r="U17" s="684"/>
      <c r="V17" s="684"/>
      <c r="W17" s="684"/>
      <c r="X17" s="684"/>
      <c r="Y17" s="685"/>
      <c r="Z17" s="686">
        <v>0.8</v>
      </c>
      <c r="AA17" s="686"/>
      <c r="AB17" s="686"/>
      <c r="AC17" s="686"/>
      <c r="AD17" s="687">
        <v>141821</v>
      </c>
      <c r="AE17" s="687"/>
      <c r="AF17" s="687"/>
      <c r="AG17" s="687"/>
      <c r="AH17" s="687"/>
      <c r="AI17" s="687"/>
      <c r="AJ17" s="687"/>
      <c r="AK17" s="687"/>
      <c r="AL17" s="688">
        <v>1.6</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184</v>
      </c>
      <c r="BH17" s="684"/>
      <c r="BI17" s="684"/>
      <c r="BJ17" s="684"/>
      <c r="BK17" s="684"/>
      <c r="BL17" s="684"/>
      <c r="BM17" s="684"/>
      <c r="BN17" s="685"/>
      <c r="BO17" s="686" t="s">
        <v>184</v>
      </c>
      <c r="BP17" s="686"/>
      <c r="BQ17" s="686"/>
      <c r="BR17" s="686"/>
      <c r="BS17" s="692" t="s">
        <v>184</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1191865</v>
      </c>
      <c r="CS17" s="684"/>
      <c r="CT17" s="684"/>
      <c r="CU17" s="684"/>
      <c r="CV17" s="684"/>
      <c r="CW17" s="684"/>
      <c r="CX17" s="684"/>
      <c r="CY17" s="685"/>
      <c r="CZ17" s="686">
        <v>7.5</v>
      </c>
      <c r="DA17" s="686"/>
      <c r="DB17" s="686"/>
      <c r="DC17" s="686"/>
      <c r="DD17" s="692" t="s">
        <v>184</v>
      </c>
      <c r="DE17" s="684"/>
      <c r="DF17" s="684"/>
      <c r="DG17" s="684"/>
      <c r="DH17" s="684"/>
      <c r="DI17" s="684"/>
      <c r="DJ17" s="684"/>
      <c r="DK17" s="684"/>
      <c r="DL17" s="684"/>
      <c r="DM17" s="684"/>
      <c r="DN17" s="684"/>
      <c r="DO17" s="684"/>
      <c r="DP17" s="685"/>
      <c r="DQ17" s="692">
        <v>1191865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43540</v>
      </c>
      <c r="S18" s="684"/>
      <c r="T18" s="684"/>
      <c r="U18" s="684"/>
      <c r="V18" s="684"/>
      <c r="W18" s="684"/>
      <c r="X18" s="684"/>
      <c r="Y18" s="685"/>
      <c r="Z18" s="686">
        <v>0.3</v>
      </c>
      <c r="AA18" s="686"/>
      <c r="AB18" s="686"/>
      <c r="AC18" s="686"/>
      <c r="AD18" s="687">
        <v>43540</v>
      </c>
      <c r="AE18" s="687"/>
      <c r="AF18" s="687"/>
      <c r="AG18" s="687"/>
      <c r="AH18" s="687"/>
      <c r="AI18" s="687"/>
      <c r="AJ18" s="687"/>
      <c r="AK18" s="687"/>
      <c r="AL18" s="688">
        <v>0.5</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184</v>
      </c>
      <c r="BH18" s="684"/>
      <c r="BI18" s="684"/>
      <c r="BJ18" s="684"/>
      <c r="BK18" s="684"/>
      <c r="BL18" s="684"/>
      <c r="BM18" s="684"/>
      <c r="BN18" s="685"/>
      <c r="BO18" s="686" t="s">
        <v>184</v>
      </c>
      <c r="BP18" s="686"/>
      <c r="BQ18" s="686"/>
      <c r="BR18" s="686"/>
      <c r="BS18" s="692" t="s">
        <v>184</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184</v>
      </c>
      <c r="CS18" s="684"/>
      <c r="CT18" s="684"/>
      <c r="CU18" s="684"/>
      <c r="CV18" s="684"/>
      <c r="CW18" s="684"/>
      <c r="CX18" s="684"/>
      <c r="CY18" s="685"/>
      <c r="CZ18" s="686" t="s">
        <v>184</v>
      </c>
      <c r="DA18" s="686"/>
      <c r="DB18" s="686"/>
      <c r="DC18" s="686"/>
      <c r="DD18" s="692" t="s">
        <v>184</v>
      </c>
      <c r="DE18" s="684"/>
      <c r="DF18" s="684"/>
      <c r="DG18" s="684"/>
      <c r="DH18" s="684"/>
      <c r="DI18" s="684"/>
      <c r="DJ18" s="684"/>
      <c r="DK18" s="684"/>
      <c r="DL18" s="684"/>
      <c r="DM18" s="684"/>
      <c r="DN18" s="684"/>
      <c r="DO18" s="684"/>
      <c r="DP18" s="685"/>
      <c r="DQ18" s="692" t="s">
        <v>184</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5601</v>
      </c>
      <c r="S19" s="684"/>
      <c r="T19" s="684"/>
      <c r="U19" s="684"/>
      <c r="V19" s="684"/>
      <c r="W19" s="684"/>
      <c r="X19" s="684"/>
      <c r="Y19" s="685"/>
      <c r="Z19" s="686">
        <v>0</v>
      </c>
      <c r="AA19" s="686"/>
      <c r="AB19" s="686"/>
      <c r="AC19" s="686"/>
      <c r="AD19" s="687">
        <v>5601</v>
      </c>
      <c r="AE19" s="687"/>
      <c r="AF19" s="687"/>
      <c r="AG19" s="687"/>
      <c r="AH19" s="687"/>
      <c r="AI19" s="687"/>
      <c r="AJ19" s="687"/>
      <c r="AK19" s="687"/>
      <c r="AL19" s="688">
        <v>0.1</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521237</v>
      </c>
      <c r="BH19" s="684"/>
      <c r="BI19" s="684"/>
      <c r="BJ19" s="684"/>
      <c r="BK19" s="684"/>
      <c r="BL19" s="684"/>
      <c r="BM19" s="684"/>
      <c r="BN19" s="685"/>
      <c r="BO19" s="686">
        <v>7.5</v>
      </c>
      <c r="BP19" s="686"/>
      <c r="BQ19" s="686"/>
      <c r="BR19" s="686"/>
      <c r="BS19" s="692" t="s">
        <v>184</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184</v>
      </c>
      <c r="CS19" s="684"/>
      <c r="CT19" s="684"/>
      <c r="CU19" s="684"/>
      <c r="CV19" s="684"/>
      <c r="CW19" s="684"/>
      <c r="CX19" s="684"/>
      <c r="CY19" s="685"/>
      <c r="CZ19" s="686" t="s">
        <v>184</v>
      </c>
      <c r="DA19" s="686"/>
      <c r="DB19" s="686"/>
      <c r="DC19" s="686"/>
      <c r="DD19" s="692" t="s">
        <v>184</v>
      </c>
      <c r="DE19" s="684"/>
      <c r="DF19" s="684"/>
      <c r="DG19" s="684"/>
      <c r="DH19" s="684"/>
      <c r="DI19" s="684"/>
      <c r="DJ19" s="684"/>
      <c r="DK19" s="684"/>
      <c r="DL19" s="684"/>
      <c r="DM19" s="684"/>
      <c r="DN19" s="684"/>
      <c r="DO19" s="684"/>
      <c r="DP19" s="685"/>
      <c r="DQ19" s="692" t="s">
        <v>184</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871</v>
      </c>
      <c r="S20" s="684"/>
      <c r="T20" s="684"/>
      <c r="U20" s="684"/>
      <c r="V20" s="684"/>
      <c r="W20" s="684"/>
      <c r="X20" s="684"/>
      <c r="Y20" s="685"/>
      <c r="Z20" s="686">
        <v>0</v>
      </c>
      <c r="AA20" s="686"/>
      <c r="AB20" s="686"/>
      <c r="AC20" s="686"/>
      <c r="AD20" s="687">
        <v>871</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521237</v>
      </c>
      <c r="BH20" s="684"/>
      <c r="BI20" s="684"/>
      <c r="BJ20" s="684"/>
      <c r="BK20" s="684"/>
      <c r="BL20" s="684"/>
      <c r="BM20" s="684"/>
      <c r="BN20" s="685"/>
      <c r="BO20" s="686">
        <v>7.5</v>
      </c>
      <c r="BP20" s="686"/>
      <c r="BQ20" s="686"/>
      <c r="BR20" s="686"/>
      <c r="BS20" s="692" t="s">
        <v>184</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15802435</v>
      </c>
      <c r="CS20" s="684"/>
      <c r="CT20" s="684"/>
      <c r="CU20" s="684"/>
      <c r="CV20" s="684"/>
      <c r="CW20" s="684"/>
      <c r="CX20" s="684"/>
      <c r="CY20" s="685"/>
      <c r="CZ20" s="686">
        <v>100</v>
      </c>
      <c r="DA20" s="686"/>
      <c r="DB20" s="686"/>
      <c r="DC20" s="686"/>
      <c r="DD20" s="692">
        <v>1572336</v>
      </c>
      <c r="DE20" s="684"/>
      <c r="DF20" s="684"/>
      <c r="DG20" s="684"/>
      <c r="DH20" s="684"/>
      <c r="DI20" s="684"/>
      <c r="DJ20" s="684"/>
      <c r="DK20" s="684"/>
      <c r="DL20" s="684"/>
      <c r="DM20" s="684"/>
      <c r="DN20" s="684"/>
      <c r="DO20" s="684"/>
      <c r="DP20" s="685"/>
      <c r="DQ20" s="692">
        <v>11067937</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91809</v>
      </c>
      <c r="S21" s="684"/>
      <c r="T21" s="684"/>
      <c r="U21" s="684"/>
      <c r="V21" s="684"/>
      <c r="W21" s="684"/>
      <c r="X21" s="684"/>
      <c r="Y21" s="685"/>
      <c r="Z21" s="686">
        <v>0.5</v>
      </c>
      <c r="AA21" s="686"/>
      <c r="AB21" s="686"/>
      <c r="AC21" s="686"/>
      <c r="AD21" s="687">
        <v>91809</v>
      </c>
      <c r="AE21" s="687"/>
      <c r="AF21" s="687"/>
      <c r="AG21" s="687"/>
      <c r="AH21" s="687"/>
      <c r="AI21" s="687"/>
      <c r="AJ21" s="687"/>
      <c r="AK21" s="687"/>
      <c r="AL21" s="688">
        <v>1</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184</v>
      </c>
      <c r="BH21" s="684"/>
      <c r="BI21" s="684"/>
      <c r="BJ21" s="684"/>
      <c r="BK21" s="684"/>
      <c r="BL21" s="684"/>
      <c r="BM21" s="684"/>
      <c r="BN21" s="685"/>
      <c r="BO21" s="686" t="s">
        <v>184</v>
      </c>
      <c r="BP21" s="686"/>
      <c r="BQ21" s="686"/>
      <c r="BR21" s="686"/>
      <c r="BS21" s="692" t="s">
        <v>184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1547697</v>
      </c>
      <c r="S22" s="684"/>
      <c r="T22" s="684"/>
      <c r="U22" s="684"/>
      <c r="V22" s="684"/>
      <c r="W22" s="684"/>
      <c r="X22" s="684"/>
      <c r="Y22" s="685"/>
      <c r="Z22" s="686">
        <v>9.3000000000000007</v>
      </c>
      <c r="AA22" s="686"/>
      <c r="AB22" s="686"/>
      <c r="AC22" s="686"/>
      <c r="AD22" s="687">
        <v>1359894</v>
      </c>
      <c r="AE22" s="687"/>
      <c r="AF22" s="687"/>
      <c r="AG22" s="687"/>
      <c r="AH22" s="687"/>
      <c r="AI22" s="687"/>
      <c r="AJ22" s="687"/>
      <c r="AK22" s="687"/>
      <c r="AL22" s="688">
        <v>15.1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184</v>
      </c>
      <c r="BH22" s="684"/>
      <c r="BI22" s="684"/>
      <c r="BJ22" s="684"/>
      <c r="BK22" s="684"/>
      <c r="BL22" s="684"/>
      <c r="BM22" s="684"/>
      <c r="BN22" s="685"/>
      <c r="BO22" s="686" t="s">
        <v>184</v>
      </c>
      <c r="BP22" s="686"/>
      <c r="BQ22" s="686"/>
      <c r="BR22" s="686"/>
      <c r="BS22" s="692" t="s">
        <v>184</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1359894</v>
      </c>
      <c r="S23" s="684"/>
      <c r="T23" s="684"/>
      <c r="U23" s="684"/>
      <c r="V23" s="684"/>
      <c r="W23" s="684"/>
      <c r="X23" s="684"/>
      <c r="Y23" s="685"/>
      <c r="Z23" s="686">
        <v>8.1</v>
      </c>
      <c r="AA23" s="686"/>
      <c r="AB23" s="686"/>
      <c r="AC23" s="686"/>
      <c r="AD23" s="687">
        <v>1359894</v>
      </c>
      <c r="AE23" s="687"/>
      <c r="AF23" s="687"/>
      <c r="AG23" s="687"/>
      <c r="AH23" s="687"/>
      <c r="AI23" s="687"/>
      <c r="AJ23" s="687"/>
      <c r="AK23" s="687"/>
      <c r="AL23" s="688">
        <v>15.1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521237</v>
      </c>
      <c r="BH23" s="684"/>
      <c r="BI23" s="684"/>
      <c r="BJ23" s="684"/>
      <c r="BK23" s="684"/>
      <c r="BL23" s="684"/>
      <c r="BM23" s="684"/>
      <c r="BN23" s="685"/>
      <c r="BO23" s="686">
        <v>7.5</v>
      </c>
      <c r="BP23" s="686"/>
      <c r="BQ23" s="686"/>
      <c r="BR23" s="686"/>
      <c r="BS23" s="692" t="s">
        <v>184</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187803</v>
      </c>
      <c r="S24" s="684"/>
      <c r="T24" s="684"/>
      <c r="U24" s="684"/>
      <c r="V24" s="684"/>
      <c r="W24" s="684"/>
      <c r="X24" s="684"/>
      <c r="Y24" s="685"/>
      <c r="Z24" s="686">
        <v>1.1000000000000001</v>
      </c>
      <c r="AA24" s="686"/>
      <c r="AB24" s="686"/>
      <c r="AC24" s="686"/>
      <c r="AD24" s="687" t="s">
        <v>184</v>
      </c>
      <c r="AE24" s="687"/>
      <c r="AF24" s="687"/>
      <c r="AG24" s="687"/>
      <c r="AH24" s="687"/>
      <c r="AI24" s="687"/>
      <c r="AJ24" s="687"/>
      <c r="AK24" s="687"/>
      <c r="AL24" s="688" t="s">
        <v>184</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184</v>
      </c>
      <c r="BH24" s="684"/>
      <c r="BI24" s="684"/>
      <c r="BJ24" s="684"/>
      <c r="BK24" s="684"/>
      <c r="BL24" s="684"/>
      <c r="BM24" s="684"/>
      <c r="BN24" s="685"/>
      <c r="BO24" s="686" t="s">
        <v>184</v>
      </c>
      <c r="BP24" s="686"/>
      <c r="BQ24" s="686"/>
      <c r="BR24" s="686"/>
      <c r="BS24" s="692" t="s">
        <v>184</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7715170</v>
      </c>
      <c r="CS24" s="673"/>
      <c r="CT24" s="673"/>
      <c r="CU24" s="673"/>
      <c r="CV24" s="673"/>
      <c r="CW24" s="673"/>
      <c r="CX24" s="673"/>
      <c r="CY24" s="674"/>
      <c r="CZ24" s="677">
        <v>48.8</v>
      </c>
      <c r="DA24" s="678"/>
      <c r="DB24" s="678"/>
      <c r="DC24" s="697"/>
      <c r="DD24" s="722">
        <v>5074192</v>
      </c>
      <c r="DE24" s="673"/>
      <c r="DF24" s="673"/>
      <c r="DG24" s="673"/>
      <c r="DH24" s="673"/>
      <c r="DI24" s="673"/>
      <c r="DJ24" s="673"/>
      <c r="DK24" s="674"/>
      <c r="DL24" s="722">
        <v>4877951</v>
      </c>
      <c r="DM24" s="673"/>
      <c r="DN24" s="673"/>
      <c r="DO24" s="673"/>
      <c r="DP24" s="673"/>
      <c r="DQ24" s="673"/>
      <c r="DR24" s="673"/>
      <c r="DS24" s="673"/>
      <c r="DT24" s="673"/>
      <c r="DU24" s="673"/>
      <c r="DV24" s="674"/>
      <c r="DW24" s="677">
        <v>50.6</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184</v>
      </c>
      <c r="S25" s="684"/>
      <c r="T25" s="684"/>
      <c r="U25" s="684"/>
      <c r="V25" s="684"/>
      <c r="W25" s="684"/>
      <c r="X25" s="684"/>
      <c r="Y25" s="685"/>
      <c r="Z25" s="686" t="s">
        <v>184</v>
      </c>
      <c r="AA25" s="686"/>
      <c r="AB25" s="686"/>
      <c r="AC25" s="686"/>
      <c r="AD25" s="687" t="s">
        <v>184</v>
      </c>
      <c r="AE25" s="687"/>
      <c r="AF25" s="687"/>
      <c r="AG25" s="687"/>
      <c r="AH25" s="687"/>
      <c r="AI25" s="687"/>
      <c r="AJ25" s="687"/>
      <c r="AK25" s="687"/>
      <c r="AL25" s="688" t="s">
        <v>184</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184</v>
      </c>
      <c r="BH25" s="684"/>
      <c r="BI25" s="684"/>
      <c r="BJ25" s="684"/>
      <c r="BK25" s="684"/>
      <c r="BL25" s="684"/>
      <c r="BM25" s="684"/>
      <c r="BN25" s="685"/>
      <c r="BO25" s="686" t="s">
        <v>184</v>
      </c>
      <c r="BP25" s="686"/>
      <c r="BQ25" s="686"/>
      <c r="BR25" s="686"/>
      <c r="BS25" s="692" t="s">
        <v>184</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2826214</v>
      </c>
      <c r="CS25" s="719"/>
      <c r="CT25" s="719"/>
      <c r="CU25" s="719"/>
      <c r="CV25" s="719"/>
      <c r="CW25" s="719"/>
      <c r="CX25" s="719"/>
      <c r="CY25" s="720"/>
      <c r="CZ25" s="688">
        <v>17.899999999999999</v>
      </c>
      <c r="DA25" s="717"/>
      <c r="DB25" s="717"/>
      <c r="DC25" s="721"/>
      <c r="DD25" s="692">
        <v>2551714</v>
      </c>
      <c r="DE25" s="719"/>
      <c r="DF25" s="719"/>
      <c r="DG25" s="719"/>
      <c r="DH25" s="719"/>
      <c r="DI25" s="719"/>
      <c r="DJ25" s="719"/>
      <c r="DK25" s="720"/>
      <c r="DL25" s="692">
        <v>2539080</v>
      </c>
      <c r="DM25" s="719"/>
      <c r="DN25" s="719"/>
      <c r="DO25" s="719"/>
      <c r="DP25" s="719"/>
      <c r="DQ25" s="719"/>
      <c r="DR25" s="719"/>
      <c r="DS25" s="719"/>
      <c r="DT25" s="719"/>
      <c r="DU25" s="719"/>
      <c r="DV25" s="720"/>
      <c r="DW25" s="688">
        <v>26.3</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9644118</v>
      </c>
      <c r="S26" s="684"/>
      <c r="T26" s="684"/>
      <c r="U26" s="684"/>
      <c r="V26" s="684"/>
      <c r="W26" s="684"/>
      <c r="X26" s="684"/>
      <c r="Y26" s="685"/>
      <c r="Z26" s="686">
        <v>57.7</v>
      </c>
      <c r="AA26" s="686"/>
      <c r="AB26" s="686"/>
      <c r="AC26" s="686"/>
      <c r="AD26" s="687">
        <v>8935078</v>
      </c>
      <c r="AE26" s="687"/>
      <c r="AF26" s="687"/>
      <c r="AG26" s="687"/>
      <c r="AH26" s="687"/>
      <c r="AI26" s="687"/>
      <c r="AJ26" s="687"/>
      <c r="AK26" s="687"/>
      <c r="AL26" s="688">
        <v>99.2</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184</v>
      </c>
      <c r="BH26" s="684"/>
      <c r="BI26" s="684"/>
      <c r="BJ26" s="684"/>
      <c r="BK26" s="684"/>
      <c r="BL26" s="684"/>
      <c r="BM26" s="684"/>
      <c r="BN26" s="685"/>
      <c r="BO26" s="686" t="s">
        <v>184</v>
      </c>
      <c r="BP26" s="686"/>
      <c r="BQ26" s="686"/>
      <c r="BR26" s="686"/>
      <c r="BS26" s="692" t="s">
        <v>184</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1912026</v>
      </c>
      <c r="CS26" s="684"/>
      <c r="CT26" s="684"/>
      <c r="CU26" s="684"/>
      <c r="CV26" s="684"/>
      <c r="CW26" s="684"/>
      <c r="CX26" s="684"/>
      <c r="CY26" s="685"/>
      <c r="CZ26" s="688">
        <v>12.1</v>
      </c>
      <c r="DA26" s="717"/>
      <c r="DB26" s="717"/>
      <c r="DC26" s="721"/>
      <c r="DD26" s="692">
        <v>1665941</v>
      </c>
      <c r="DE26" s="684"/>
      <c r="DF26" s="684"/>
      <c r="DG26" s="684"/>
      <c r="DH26" s="684"/>
      <c r="DI26" s="684"/>
      <c r="DJ26" s="684"/>
      <c r="DK26" s="685"/>
      <c r="DL26" s="692" t="s">
        <v>184</v>
      </c>
      <c r="DM26" s="684"/>
      <c r="DN26" s="684"/>
      <c r="DO26" s="684"/>
      <c r="DP26" s="684"/>
      <c r="DQ26" s="684"/>
      <c r="DR26" s="684"/>
      <c r="DS26" s="684"/>
      <c r="DT26" s="684"/>
      <c r="DU26" s="684"/>
      <c r="DV26" s="685"/>
      <c r="DW26" s="688" t="s">
        <v>184</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6856</v>
      </c>
      <c r="S27" s="684"/>
      <c r="T27" s="684"/>
      <c r="U27" s="684"/>
      <c r="V27" s="684"/>
      <c r="W27" s="684"/>
      <c r="X27" s="684"/>
      <c r="Y27" s="685"/>
      <c r="Z27" s="686">
        <v>0</v>
      </c>
      <c r="AA27" s="686"/>
      <c r="AB27" s="686"/>
      <c r="AC27" s="686"/>
      <c r="AD27" s="687">
        <v>6856</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6916915</v>
      </c>
      <c r="BH27" s="684"/>
      <c r="BI27" s="684"/>
      <c r="BJ27" s="684"/>
      <c r="BK27" s="684"/>
      <c r="BL27" s="684"/>
      <c r="BM27" s="684"/>
      <c r="BN27" s="685"/>
      <c r="BO27" s="686">
        <v>100</v>
      </c>
      <c r="BP27" s="686"/>
      <c r="BQ27" s="686"/>
      <c r="BR27" s="686"/>
      <c r="BS27" s="692">
        <v>35009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3697091</v>
      </c>
      <c r="CS27" s="719"/>
      <c r="CT27" s="719"/>
      <c r="CU27" s="719"/>
      <c r="CV27" s="719"/>
      <c r="CW27" s="719"/>
      <c r="CX27" s="719"/>
      <c r="CY27" s="720"/>
      <c r="CZ27" s="688">
        <v>23.4</v>
      </c>
      <c r="DA27" s="717"/>
      <c r="DB27" s="717"/>
      <c r="DC27" s="721"/>
      <c r="DD27" s="692">
        <v>1330613</v>
      </c>
      <c r="DE27" s="719"/>
      <c r="DF27" s="719"/>
      <c r="DG27" s="719"/>
      <c r="DH27" s="719"/>
      <c r="DI27" s="719"/>
      <c r="DJ27" s="719"/>
      <c r="DK27" s="720"/>
      <c r="DL27" s="692">
        <v>1147006</v>
      </c>
      <c r="DM27" s="719"/>
      <c r="DN27" s="719"/>
      <c r="DO27" s="719"/>
      <c r="DP27" s="719"/>
      <c r="DQ27" s="719"/>
      <c r="DR27" s="719"/>
      <c r="DS27" s="719"/>
      <c r="DT27" s="719"/>
      <c r="DU27" s="719"/>
      <c r="DV27" s="720"/>
      <c r="DW27" s="688">
        <v>11.9</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119405</v>
      </c>
      <c r="S28" s="684"/>
      <c r="T28" s="684"/>
      <c r="U28" s="684"/>
      <c r="V28" s="684"/>
      <c r="W28" s="684"/>
      <c r="X28" s="684"/>
      <c r="Y28" s="685"/>
      <c r="Z28" s="686">
        <v>0.7</v>
      </c>
      <c r="AA28" s="686"/>
      <c r="AB28" s="686"/>
      <c r="AC28" s="686"/>
      <c r="AD28" s="687" t="s">
        <v>184</v>
      </c>
      <c r="AE28" s="687"/>
      <c r="AF28" s="687"/>
      <c r="AG28" s="687"/>
      <c r="AH28" s="687"/>
      <c r="AI28" s="687"/>
      <c r="AJ28" s="687"/>
      <c r="AK28" s="687"/>
      <c r="AL28" s="688" t="s">
        <v>184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1191865</v>
      </c>
      <c r="CS28" s="684"/>
      <c r="CT28" s="684"/>
      <c r="CU28" s="684"/>
      <c r="CV28" s="684"/>
      <c r="CW28" s="684"/>
      <c r="CX28" s="684"/>
      <c r="CY28" s="685"/>
      <c r="CZ28" s="688">
        <v>7.5</v>
      </c>
      <c r="DA28" s="717"/>
      <c r="DB28" s="717"/>
      <c r="DC28" s="721"/>
      <c r="DD28" s="692">
        <v>1191865</v>
      </c>
      <c r="DE28" s="684"/>
      <c r="DF28" s="684"/>
      <c r="DG28" s="684"/>
      <c r="DH28" s="684"/>
      <c r="DI28" s="684"/>
      <c r="DJ28" s="684"/>
      <c r="DK28" s="685"/>
      <c r="DL28" s="692">
        <v>1191865</v>
      </c>
      <c r="DM28" s="684"/>
      <c r="DN28" s="684"/>
      <c r="DO28" s="684"/>
      <c r="DP28" s="684"/>
      <c r="DQ28" s="684"/>
      <c r="DR28" s="684"/>
      <c r="DS28" s="684"/>
      <c r="DT28" s="684"/>
      <c r="DU28" s="684"/>
      <c r="DV28" s="685"/>
      <c r="DW28" s="688">
        <v>12.4</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168286</v>
      </c>
      <c r="S29" s="684"/>
      <c r="T29" s="684"/>
      <c r="U29" s="684"/>
      <c r="V29" s="684"/>
      <c r="W29" s="684"/>
      <c r="X29" s="684"/>
      <c r="Y29" s="685"/>
      <c r="Z29" s="686">
        <v>1</v>
      </c>
      <c r="AA29" s="686"/>
      <c r="AB29" s="686"/>
      <c r="AC29" s="686"/>
      <c r="AD29" s="687">
        <v>22993</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1191865</v>
      </c>
      <c r="CS29" s="719"/>
      <c r="CT29" s="719"/>
      <c r="CU29" s="719"/>
      <c r="CV29" s="719"/>
      <c r="CW29" s="719"/>
      <c r="CX29" s="719"/>
      <c r="CY29" s="720"/>
      <c r="CZ29" s="688">
        <v>7.5</v>
      </c>
      <c r="DA29" s="717"/>
      <c r="DB29" s="717"/>
      <c r="DC29" s="721"/>
      <c r="DD29" s="692">
        <v>1191865</v>
      </c>
      <c r="DE29" s="719"/>
      <c r="DF29" s="719"/>
      <c r="DG29" s="719"/>
      <c r="DH29" s="719"/>
      <c r="DI29" s="719"/>
      <c r="DJ29" s="719"/>
      <c r="DK29" s="720"/>
      <c r="DL29" s="692">
        <v>1191865</v>
      </c>
      <c r="DM29" s="719"/>
      <c r="DN29" s="719"/>
      <c r="DO29" s="719"/>
      <c r="DP29" s="719"/>
      <c r="DQ29" s="719"/>
      <c r="DR29" s="719"/>
      <c r="DS29" s="719"/>
      <c r="DT29" s="719"/>
      <c r="DU29" s="719"/>
      <c r="DV29" s="720"/>
      <c r="DW29" s="688">
        <v>12.4</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38566</v>
      </c>
      <c r="S30" s="684"/>
      <c r="T30" s="684"/>
      <c r="U30" s="684"/>
      <c r="V30" s="684"/>
      <c r="W30" s="684"/>
      <c r="X30" s="684"/>
      <c r="Y30" s="685"/>
      <c r="Z30" s="686">
        <v>0.2</v>
      </c>
      <c r="AA30" s="686"/>
      <c r="AB30" s="686"/>
      <c r="AC30" s="686"/>
      <c r="AD30" s="687" t="s">
        <v>184</v>
      </c>
      <c r="AE30" s="687"/>
      <c r="AF30" s="687"/>
      <c r="AG30" s="687"/>
      <c r="AH30" s="687"/>
      <c r="AI30" s="687"/>
      <c r="AJ30" s="687"/>
      <c r="AK30" s="687"/>
      <c r="AL30" s="688" t="s">
        <v>184</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1121704</v>
      </c>
      <c r="CS30" s="684"/>
      <c r="CT30" s="684"/>
      <c r="CU30" s="684"/>
      <c r="CV30" s="684"/>
      <c r="CW30" s="684"/>
      <c r="CX30" s="684"/>
      <c r="CY30" s="685"/>
      <c r="CZ30" s="688">
        <v>7.1</v>
      </c>
      <c r="DA30" s="717"/>
      <c r="DB30" s="717"/>
      <c r="DC30" s="721"/>
      <c r="DD30" s="692">
        <v>1121704</v>
      </c>
      <c r="DE30" s="684"/>
      <c r="DF30" s="684"/>
      <c r="DG30" s="684"/>
      <c r="DH30" s="684"/>
      <c r="DI30" s="684"/>
      <c r="DJ30" s="684"/>
      <c r="DK30" s="685"/>
      <c r="DL30" s="692">
        <v>1121704</v>
      </c>
      <c r="DM30" s="684"/>
      <c r="DN30" s="684"/>
      <c r="DO30" s="684"/>
      <c r="DP30" s="684"/>
      <c r="DQ30" s="684"/>
      <c r="DR30" s="684"/>
      <c r="DS30" s="684"/>
      <c r="DT30" s="684"/>
      <c r="DU30" s="684"/>
      <c r="DV30" s="685"/>
      <c r="DW30" s="688">
        <v>11.6</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2164599</v>
      </c>
      <c r="S31" s="684"/>
      <c r="T31" s="684"/>
      <c r="U31" s="684"/>
      <c r="V31" s="684"/>
      <c r="W31" s="684"/>
      <c r="X31" s="684"/>
      <c r="Y31" s="685"/>
      <c r="Z31" s="686">
        <v>12.9</v>
      </c>
      <c r="AA31" s="686"/>
      <c r="AB31" s="686"/>
      <c r="AC31" s="686"/>
      <c r="AD31" s="687" t="s">
        <v>184</v>
      </c>
      <c r="AE31" s="687"/>
      <c r="AF31" s="687"/>
      <c r="AG31" s="687"/>
      <c r="AH31" s="687"/>
      <c r="AI31" s="687"/>
      <c r="AJ31" s="687"/>
      <c r="AK31" s="687"/>
      <c r="AL31" s="688" t="s">
        <v>184</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51">
        <v>99.2</v>
      </c>
      <c r="BH31" s="738"/>
      <c r="BI31" s="738"/>
      <c r="BJ31" s="738"/>
      <c r="BK31" s="738"/>
      <c r="BL31" s="738"/>
      <c r="BM31" s="678">
        <v>97.4</v>
      </c>
      <c r="BN31" s="738"/>
      <c r="BO31" s="738"/>
      <c r="BP31" s="738"/>
      <c r="BQ31" s="739"/>
      <c r="BR31" s="751">
        <v>99.2</v>
      </c>
      <c r="BS31" s="738"/>
      <c r="BT31" s="738"/>
      <c r="BU31" s="738"/>
      <c r="BV31" s="738"/>
      <c r="BW31" s="738"/>
      <c r="BX31" s="678">
        <v>97.1</v>
      </c>
      <c r="BY31" s="738"/>
      <c r="BZ31" s="738"/>
      <c r="CA31" s="738"/>
      <c r="CB31" s="739"/>
      <c r="CD31" s="725"/>
      <c r="CE31" s="726"/>
      <c r="CF31" s="698" t="s">
        <v>316</v>
      </c>
      <c r="CG31" s="699"/>
      <c r="CH31" s="699"/>
      <c r="CI31" s="699"/>
      <c r="CJ31" s="699"/>
      <c r="CK31" s="699"/>
      <c r="CL31" s="699"/>
      <c r="CM31" s="699"/>
      <c r="CN31" s="699"/>
      <c r="CO31" s="699"/>
      <c r="CP31" s="699"/>
      <c r="CQ31" s="700"/>
      <c r="CR31" s="683">
        <v>70161</v>
      </c>
      <c r="CS31" s="719"/>
      <c r="CT31" s="719"/>
      <c r="CU31" s="719"/>
      <c r="CV31" s="719"/>
      <c r="CW31" s="719"/>
      <c r="CX31" s="719"/>
      <c r="CY31" s="720"/>
      <c r="CZ31" s="688">
        <v>0.4</v>
      </c>
      <c r="DA31" s="717"/>
      <c r="DB31" s="717"/>
      <c r="DC31" s="721"/>
      <c r="DD31" s="692">
        <v>70161</v>
      </c>
      <c r="DE31" s="719"/>
      <c r="DF31" s="719"/>
      <c r="DG31" s="719"/>
      <c r="DH31" s="719"/>
      <c r="DI31" s="719"/>
      <c r="DJ31" s="719"/>
      <c r="DK31" s="720"/>
      <c r="DL31" s="692">
        <v>70161</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184</v>
      </c>
      <c r="S32" s="684"/>
      <c r="T32" s="684"/>
      <c r="U32" s="684"/>
      <c r="V32" s="684"/>
      <c r="W32" s="684"/>
      <c r="X32" s="684"/>
      <c r="Y32" s="685"/>
      <c r="Z32" s="686" t="s">
        <v>184</v>
      </c>
      <c r="AA32" s="686"/>
      <c r="AB32" s="686"/>
      <c r="AC32" s="686"/>
      <c r="AD32" s="687" t="s">
        <v>184</v>
      </c>
      <c r="AE32" s="687"/>
      <c r="AF32" s="687"/>
      <c r="AG32" s="687"/>
      <c r="AH32" s="687"/>
      <c r="AI32" s="687"/>
      <c r="AJ32" s="687"/>
      <c r="AK32" s="687"/>
      <c r="AL32" s="688" t="s">
        <v>184</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98.9</v>
      </c>
      <c r="BH32" s="719"/>
      <c r="BI32" s="719"/>
      <c r="BJ32" s="719"/>
      <c r="BK32" s="719"/>
      <c r="BL32" s="719"/>
      <c r="BM32" s="689">
        <v>96.8</v>
      </c>
      <c r="BN32" s="749"/>
      <c r="BO32" s="749"/>
      <c r="BP32" s="749"/>
      <c r="BQ32" s="750"/>
      <c r="BR32" s="752">
        <v>98.9</v>
      </c>
      <c r="BS32" s="719"/>
      <c r="BT32" s="719"/>
      <c r="BU32" s="719"/>
      <c r="BV32" s="719"/>
      <c r="BW32" s="719"/>
      <c r="BX32" s="689">
        <v>96.7</v>
      </c>
      <c r="BY32" s="749"/>
      <c r="BZ32" s="749"/>
      <c r="CA32" s="749"/>
      <c r="CB32" s="750"/>
      <c r="CD32" s="727"/>
      <c r="CE32" s="728"/>
      <c r="CF32" s="698" t="s">
        <v>320</v>
      </c>
      <c r="CG32" s="699"/>
      <c r="CH32" s="699"/>
      <c r="CI32" s="699"/>
      <c r="CJ32" s="699"/>
      <c r="CK32" s="699"/>
      <c r="CL32" s="699"/>
      <c r="CM32" s="699"/>
      <c r="CN32" s="699"/>
      <c r="CO32" s="699"/>
      <c r="CP32" s="699"/>
      <c r="CQ32" s="700"/>
      <c r="CR32" s="683" t="s">
        <v>184</v>
      </c>
      <c r="CS32" s="684"/>
      <c r="CT32" s="684"/>
      <c r="CU32" s="684"/>
      <c r="CV32" s="684"/>
      <c r="CW32" s="684"/>
      <c r="CX32" s="684"/>
      <c r="CY32" s="685"/>
      <c r="CZ32" s="688" t="s">
        <v>184</v>
      </c>
      <c r="DA32" s="717"/>
      <c r="DB32" s="717"/>
      <c r="DC32" s="721"/>
      <c r="DD32" s="692" t="s">
        <v>184</v>
      </c>
      <c r="DE32" s="684"/>
      <c r="DF32" s="684"/>
      <c r="DG32" s="684"/>
      <c r="DH32" s="684"/>
      <c r="DI32" s="684"/>
      <c r="DJ32" s="684"/>
      <c r="DK32" s="685"/>
      <c r="DL32" s="692" t="s">
        <v>184</v>
      </c>
      <c r="DM32" s="684"/>
      <c r="DN32" s="684"/>
      <c r="DO32" s="684"/>
      <c r="DP32" s="684"/>
      <c r="DQ32" s="684"/>
      <c r="DR32" s="684"/>
      <c r="DS32" s="684"/>
      <c r="DT32" s="684"/>
      <c r="DU32" s="684"/>
      <c r="DV32" s="685"/>
      <c r="DW32" s="688" t="s">
        <v>184</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1017137</v>
      </c>
      <c r="S33" s="684"/>
      <c r="T33" s="684"/>
      <c r="U33" s="684"/>
      <c r="V33" s="684"/>
      <c r="W33" s="684"/>
      <c r="X33" s="684"/>
      <c r="Y33" s="685"/>
      <c r="Z33" s="686">
        <v>6.1</v>
      </c>
      <c r="AA33" s="686"/>
      <c r="AB33" s="686"/>
      <c r="AC33" s="686"/>
      <c r="AD33" s="687" t="s">
        <v>184</v>
      </c>
      <c r="AE33" s="687"/>
      <c r="AF33" s="687"/>
      <c r="AG33" s="687"/>
      <c r="AH33" s="687"/>
      <c r="AI33" s="687"/>
      <c r="AJ33" s="687"/>
      <c r="AK33" s="687"/>
      <c r="AL33" s="688" t="s">
        <v>184</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99.5</v>
      </c>
      <c r="BH33" s="754"/>
      <c r="BI33" s="754"/>
      <c r="BJ33" s="754"/>
      <c r="BK33" s="754"/>
      <c r="BL33" s="754"/>
      <c r="BM33" s="755">
        <v>97.8</v>
      </c>
      <c r="BN33" s="754"/>
      <c r="BO33" s="754"/>
      <c r="BP33" s="754"/>
      <c r="BQ33" s="756"/>
      <c r="BR33" s="753">
        <v>99.6</v>
      </c>
      <c r="BS33" s="754"/>
      <c r="BT33" s="754"/>
      <c r="BU33" s="754"/>
      <c r="BV33" s="754"/>
      <c r="BW33" s="754"/>
      <c r="BX33" s="755">
        <v>97.3</v>
      </c>
      <c r="BY33" s="754"/>
      <c r="BZ33" s="754"/>
      <c r="CA33" s="754"/>
      <c r="CB33" s="756"/>
      <c r="CD33" s="698" t="s">
        <v>323</v>
      </c>
      <c r="CE33" s="699"/>
      <c r="CF33" s="699"/>
      <c r="CG33" s="699"/>
      <c r="CH33" s="699"/>
      <c r="CI33" s="699"/>
      <c r="CJ33" s="699"/>
      <c r="CK33" s="699"/>
      <c r="CL33" s="699"/>
      <c r="CM33" s="699"/>
      <c r="CN33" s="699"/>
      <c r="CO33" s="699"/>
      <c r="CP33" s="699"/>
      <c r="CQ33" s="700"/>
      <c r="CR33" s="683">
        <v>6514929</v>
      </c>
      <c r="CS33" s="719"/>
      <c r="CT33" s="719"/>
      <c r="CU33" s="719"/>
      <c r="CV33" s="719"/>
      <c r="CW33" s="719"/>
      <c r="CX33" s="719"/>
      <c r="CY33" s="720"/>
      <c r="CZ33" s="688">
        <v>41.2</v>
      </c>
      <c r="DA33" s="717"/>
      <c r="DB33" s="717"/>
      <c r="DC33" s="721"/>
      <c r="DD33" s="692">
        <v>5494350</v>
      </c>
      <c r="DE33" s="719"/>
      <c r="DF33" s="719"/>
      <c r="DG33" s="719"/>
      <c r="DH33" s="719"/>
      <c r="DI33" s="719"/>
      <c r="DJ33" s="719"/>
      <c r="DK33" s="720"/>
      <c r="DL33" s="692">
        <v>3493357</v>
      </c>
      <c r="DM33" s="719"/>
      <c r="DN33" s="719"/>
      <c r="DO33" s="719"/>
      <c r="DP33" s="719"/>
      <c r="DQ33" s="719"/>
      <c r="DR33" s="719"/>
      <c r="DS33" s="719"/>
      <c r="DT33" s="719"/>
      <c r="DU33" s="719"/>
      <c r="DV33" s="720"/>
      <c r="DW33" s="688">
        <v>36.200000000000003</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17449</v>
      </c>
      <c r="S34" s="684"/>
      <c r="T34" s="684"/>
      <c r="U34" s="684"/>
      <c r="V34" s="684"/>
      <c r="W34" s="684"/>
      <c r="X34" s="684"/>
      <c r="Y34" s="685"/>
      <c r="Z34" s="686">
        <v>0.1</v>
      </c>
      <c r="AA34" s="686"/>
      <c r="AB34" s="686"/>
      <c r="AC34" s="686"/>
      <c r="AD34" s="687">
        <v>837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2383839</v>
      </c>
      <c r="CS34" s="684"/>
      <c r="CT34" s="684"/>
      <c r="CU34" s="684"/>
      <c r="CV34" s="684"/>
      <c r="CW34" s="684"/>
      <c r="CX34" s="684"/>
      <c r="CY34" s="685"/>
      <c r="CZ34" s="688">
        <v>15.1</v>
      </c>
      <c r="DA34" s="717"/>
      <c r="DB34" s="717"/>
      <c r="DC34" s="721"/>
      <c r="DD34" s="692">
        <v>1859906</v>
      </c>
      <c r="DE34" s="684"/>
      <c r="DF34" s="684"/>
      <c r="DG34" s="684"/>
      <c r="DH34" s="684"/>
      <c r="DI34" s="684"/>
      <c r="DJ34" s="684"/>
      <c r="DK34" s="685"/>
      <c r="DL34" s="692">
        <v>1362302</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129142</v>
      </c>
      <c r="S35" s="684"/>
      <c r="T35" s="684"/>
      <c r="U35" s="684"/>
      <c r="V35" s="684"/>
      <c r="W35" s="684"/>
      <c r="X35" s="684"/>
      <c r="Y35" s="685"/>
      <c r="Z35" s="686">
        <v>0.8</v>
      </c>
      <c r="AA35" s="686"/>
      <c r="AB35" s="686"/>
      <c r="AC35" s="686"/>
      <c r="AD35" s="687" t="s">
        <v>184</v>
      </c>
      <c r="AE35" s="687"/>
      <c r="AF35" s="687"/>
      <c r="AG35" s="687"/>
      <c r="AH35" s="687"/>
      <c r="AI35" s="687"/>
      <c r="AJ35" s="687"/>
      <c r="AK35" s="687"/>
      <c r="AL35" s="688" t="s">
        <v>184</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231055</v>
      </c>
      <c r="CS35" s="719"/>
      <c r="CT35" s="719"/>
      <c r="CU35" s="719"/>
      <c r="CV35" s="719"/>
      <c r="CW35" s="719"/>
      <c r="CX35" s="719"/>
      <c r="CY35" s="720"/>
      <c r="CZ35" s="688">
        <v>1.5</v>
      </c>
      <c r="DA35" s="717"/>
      <c r="DB35" s="717"/>
      <c r="DC35" s="721"/>
      <c r="DD35" s="692">
        <v>224109</v>
      </c>
      <c r="DE35" s="719"/>
      <c r="DF35" s="719"/>
      <c r="DG35" s="719"/>
      <c r="DH35" s="719"/>
      <c r="DI35" s="719"/>
      <c r="DJ35" s="719"/>
      <c r="DK35" s="720"/>
      <c r="DL35" s="692">
        <v>224109</v>
      </c>
      <c r="DM35" s="719"/>
      <c r="DN35" s="719"/>
      <c r="DO35" s="719"/>
      <c r="DP35" s="719"/>
      <c r="DQ35" s="719"/>
      <c r="DR35" s="719"/>
      <c r="DS35" s="719"/>
      <c r="DT35" s="719"/>
      <c r="DU35" s="719"/>
      <c r="DV35" s="720"/>
      <c r="DW35" s="688">
        <v>2.2999999999999998</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763179</v>
      </c>
      <c r="S36" s="684"/>
      <c r="T36" s="684"/>
      <c r="U36" s="684"/>
      <c r="V36" s="684"/>
      <c r="W36" s="684"/>
      <c r="X36" s="684"/>
      <c r="Y36" s="685"/>
      <c r="Z36" s="686">
        <v>4.5999999999999996</v>
      </c>
      <c r="AA36" s="686"/>
      <c r="AB36" s="686"/>
      <c r="AC36" s="686"/>
      <c r="AD36" s="687" t="s">
        <v>184</v>
      </c>
      <c r="AE36" s="687"/>
      <c r="AF36" s="687"/>
      <c r="AG36" s="687"/>
      <c r="AH36" s="687"/>
      <c r="AI36" s="687"/>
      <c r="AJ36" s="687"/>
      <c r="AK36" s="687"/>
      <c r="AL36" s="688" t="s">
        <v>184</v>
      </c>
      <c r="AM36" s="689"/>
      <c r="AN36" s="689"/>
      <c r="AO36" s="690"/>
      <c r="AP36" s="235"/>
      <c r="AQ36" s="757" t="s">
        <v>331</v>
      </c>
      <c r="AR36" s="758"/>
      <c r="AS36" s="758"/>
      <c r="AT36" s="758"/>
      <c r="AU36" s="758"/>
      <c r="AV36" s="758"/>
      <c r="AW36" s="758"/>
      <c r="AX36" s="758"/>
      <c r="AY36" s="759"/>
      <c r="AZ36" s="672">
        <v>1989651</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181300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1828219</v>
      </c>
      <c r="CS36" s="684"/>
      <c r="CT36" s="684"/>
      <c r="CU36" s="684"/>
      <c r="CV36" s="684"/>
      <c r="CW36" s="684"/>
      <c r="CX36" s="684"/>
      <c r="CY36" s="685"/>
      <c r="CZ36" s="688">
        <v>11.6</v>
      </c>
      <c r="DA36" s="717"/>
      <c r="DB36" s="717"/>
      <c r="DC36" s="721"/>
      <c r="DD36" s="692">
        <v>1711811</v>
      </c>
      <c r="DE36" s="684"/>
      <c r="DF36" s="684"/>
      <c r="DG36" s="684"/>
      <c r="DH36" s="684"/>
      <c r="DI36" s="684"/>
      <c r="DJ36" s="684"/>
      <c r="DK36" s="685"/>
      <c r="DL36" s="692">
        <v>896457</v>
      </c>
      <c r="DM36" s="684"/>
      <c r="DN36" s="684"/>
      <c r="DO36" s="684"/>
      <c r="DP36" s="684"/>
      <c r="DQ36" s="684"/>
      <c r="DR36" s="684"/>
      <c r="DS36" s="684"/>
      <c r="DT36" s="684"/>
      <c r="DU36" s="684"/>
      <c r="DV36" s="685"/>
      <c r="DW36" s="688">
        <v>9.3000000000000007</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1025054</v>
      </c>
      <c r="S37" s="684"/>
      <c r="T37" s="684"/>
      <c r="U37" s="684"/>
      <c r="V37" s="684"/>
      <c r="W37" s="684"/>
      <c r="X37" s="684"/>
      <c r="Y37" s="685"/>
      <c r="Z37" s="686">
        <v>6.1</v>
      </c>
      <c r="AA37" s="686"/>
      <c r="AB37" s="686"/>
      <c r="AC37" s="686"/>
      <c r="AD37" s="687" t="s">
        <v>184</v>
      </c>
      <c r="AE37" s="687"/>
      <c r="AF37" s="687"/>
      <c r="AG37" s="687"/>
      <c r="AH37" s="687"/>
      <c r="AI37" s="687"/>
      <c r="AJ37" s="687"/>
      <c r="AK37" s="687"/>
      <c r="AL37" s="688" t="s">
        <v>184</v>
      </c>
      <c r="AM37" s="689"/>
      <c r="AN37" s="689"/>
      <c r="AO37" s="690"/>
      <c r="AQ37" s="761" t="s">
        <v>335</v>
      </c>
      <c r="AR37" s="762"/>
      <c r="AS37" s="762"/>
      <c r="AT37" s="762"/>
      <c r="AU37" s="762"/>
      <c r="AV37" s="762"/>
      <c r="AW37" s="762"/>
      <c r="AX37" s="762"/>
      <c r="AY37" s="763"/>
      <c r="AZ37" s="683">
        <v>692187</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171059</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535688</v>
      </c>
      <c r="CS37" s="719"/>
      <c r="CT37" s="719"/>
      <c r="CU37" s="719"/>
      <c r="CV37" s="719"/>
      <c r="CW37" s="719"/>
      <c r="CX37" s="719"/>
      <c r="CY37" s="720"/>
      <c r="CZ37" s="688">
        <v>3.4</v>
      </c>
      <c r="DA37" s="717"/>
      <c r="DB37" s="717"/>
      <c r="DC37" s="721"/>
      <c r="DD37" s="692">
        <v>535688</v>
      </c>
      <c r="DE37" s="719"/>
      <c r="DF37" s="719"/>
      <c r="DG37" s="719"/>
      <c r="DH37" s="719"/>
      <c r="DI37" s="719"/>
      <c r="DJ37" s="719"/>
      <c r="DK37" s="720"/>
      <c r="DL37" s="692">
        <v>534646</v>
      </c>
      <c r="DM37" s="719"/>
      <c r="DN37" s="719"/>
      <c r="DO37" s="719"/>
      <c r="DP37" s="719"/>
      <c r="DQ37" s="719"/>
      <c r="DR37" s="719"/>
      <c r="DS37" s="719"/>
      <c r="DT37" s="719"/>
      <c r="DU37" s="719"/>
      <c r="DV37" s="720"/>
      <c r="DW37" s="688">
        <v>5.5</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507176</v>
      </c>
      <c r="S38" s="684"/>
      <c r="T38" s="684"/>
      <c r="U38" s="684"/>
      <c r="V38" s="684"/>
      <c r="W38" s="684"/>
      <c r="X38" s="684"/>
      <c r="Y38" s="685"/>
      <c r="Z38" s="686">
        <v>3</v>
      </c>
      <c r="AA38" s="686"/>
      <c r="AB38" s="686"/>
      <c r="AC38" s="686"/>
      <c r="AD38" s="687">
        <v>39215</v>
      </c>
      <c r="AE38" s="687"/>
      <c r="AF38" s="687"/>
      <c r="AG38" s="687"/>
      <c r="AH38" s="687"/>
      <c r="AI38" s="687"/>
      <c r="AJ38" s="687"/>
      <c r="AK38" s="687"/>
      <c r="AL38" s="688">
        <v>0.4</v>
      </c>
      <c r="AM38" s="689"/>
      <c r="AN38" s="689"/>
      <c r="AO38" s="690"/>
      <c r="AQ38" s="761" t="s">
        <v>339</v>
      </c>
      <c r="AR38" s="762"/>
      <c r="AS38" s="762"/>
      <c r="AT38" s="762"/>
      <c r="AU38" s="762"/>
      <c r="AV38" s="762"/>
      <c r="AW38" s="762"/>
      <c r="AX38" s="762"/>
      <c r="AY38" s="763"/>
      <c r="AZ38" s="683" t="s">
        <v>184</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6194</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1297464</v>
      </c>
      <c r="CS38" s="684"/>
      <c r="CT38" s="684"/>
      <c r="CU38" s="684"/>
      <c r="CV38" s="684"/>
      <c r="CW38" s="684"/>
      <c r="CX38" s="684"/>
      <c r="CY38" s="685"/>
      <c r="CZ38" s="688">
        <v>8.1999999999999993</v>
      </c>
      <c r="DA38" s="717"/>
      <c r="DB38" s="717"/>
      <c r="DC38" s="721"/>
      <c r="DD38" s="692">
        <v>1078844</v>
      </c>
      <c r="DE38" s="684"/>
      <c r="DF38" s="684"/>
      <c r="DG38" s="684"/>
      <c r="DH38" s="684"/>
      <c r="DI38" s="684"/>
      <c r="DJ38" s="684"/>
      <c r="DK38" s="685"/>
      <c r="DL38" s="692">
        <v>1010489</v>
      </c>
      <c r="DM38" s="684"/>
      <c r="DN38" s="684"/>
      <c r="DO38" s="684"/>
      <c r="DP38" s="684"/>
      <c r="DQ38" s="684"/>
      <c r="DR38" s="684"/>
      <c r="DS38" s="684"/>
      <c r="DT38" s="684"/>
      <c r="DU38" s="684"/>
      <c r="DV38" s="685"/>
      <c r="DW38" s="688">
        <v>10.5</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1119554</v>
      </c>
      <c r="S39" s="684"/>
      <c r="T39" s="684"/>
      <c r="U39" s="684"/>
      <c r="V39" s="684"/>
      <c r="W39" s="684"/>
      <c r="X39" s="684"/>
      <c r="Y39" s="685"/>
      <c r="Z39" s="686">
        <v>6.7</v>
      </c>
      <c r="AA39" s="686"/>
      <c r="AB39" s="686"/>
      <c r="AC39" s="686"/>
      <c r="AD39" s="687" t="s">
        <v>184</v>
      </c>
      <c r="AE39" s="687"/>
      <c r="AF39" s="687"/>
      <c r="AG39" s="687"/>
      <c r="AH39" s="687"/>
      <c r="AI39" s="687"/>
      <c r="AJ39" s="687"/>
      <c r="AK39" s="687"/>
      <c r="AL39" s="688" t="s">
        <v>184</v>
      </c>
      <c r="AM39" s="689"/>
      <c r="AN39" s="689"/>
      <c r="AO39" s="690"/>
      <c r="AQ39" s="761" t="s">
        <v>343</v>
      </c>
      <c r="AR39" s="762"/>
      <c r="AS39" s="762"/>
      <c r="AT39" s="762"/>
      <c r="AU39" s="762"/>
      <c r="AV39" s="762"/>
      <c r="AW39" s="762"/>
      <c r="AX39" s="762"/>
      <c r="AY39" s="763"/>
      <c r="AZ39" s="683" t="s">
        <v>184</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9370</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624552</v>
      </c>
      <c r="CS39" s="719"/>
      <c r="CT39" s="719"/>
      <c r="CU39" s="719"/>
      <c r="CV39" s="719"/>
      <c r="CW39" s="719"/>
      <c r="CX39" s="719"/>
      <c r="CY39" s="720"/>
      <c r="CZ39" s="688">
        <v>4</v>
      </c>
      <c r="DA39" s="717"/>
      <c r="DB39" s="717"/>
      <c r="DC39" s="721"/>
      <c r="DD39" s="692">
        <v>619680</v>
      </c>
      <c r="DE39" s="719"/>
      <c r="DF39" s="719"/>
      <c r="DG39" s="719"/>
      <c r="DH39" s="719"/>
      <c r="DI39" s="719"/>
      <c r="DJ39" s="719"/>
      <c r="DK39" s="720"/>
      <c r="DL39" s="692" t="s">
        <v>184</v>
      </c>
      <c r="DM39" s="719"/>
      <c r="DN39" s="719"/>
      <c r="DO39" s="719"/>
      <c r="DP39" s="719"/>
      <c r="DQ39" s="719"/>
      <c r="DR39" s="719"/>
      <c r="DS39" s="719"/>
      <c r="DT39" s="719"/>
      <c r="DU39" s="719"/>
      <c r="DV39" s="720"/>
      <c r="DW39" s="688" t="s">
        <v>184</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184</v>
      </c>
      <c r="S40" s="684"/>
      <c r="T40" s="684"/>
      <c r="U40" s="684"/>
      <c r="V40" s="684"/>
      <c r="W40" s="684"/>
      <c r="X40" s="684"/>
      <c r="Y40" s="685"/>
      <c r="Z40" s="686" t="s">
        <v>184</v>
      </c>
      <c r="AA40" s="686"/>
      <c r="AB40" s="686"/>
      <c r="AC40" s="686"/>
      <c r="AD40" s="687" t="s">
        <v>184</v>
      </c>
      <c r="AE40" s="687"/>
      <c r="AF40" s="687"/>
      <c r="AG40" s="687"/>
      <c r="AH40" s="687"/>
      <c r="AI40" s="687"/>
      <c r="AJ40" s="687"/>
      <c r="AK40" s="687"/>
      <c r="AL40" s="688" t="s">
        <v>184</v>
      </c>
      <c r="AM40" s="689"/>
      <c r="AN40" s="689"/>
      <c r="AO40" s="690"/>
      <c r="AQ40" s="761" t="s">
        <v>347</v>
      </c>
      <c r="AR40" s="762"/>
      <c r="AS40" s="762"/>
      <c r="AT40" s="762"/>
      <c r="AU40" s="762"/>
      <c r="AV40" s="762"/>
      <c r="AW40" s="762"/>
      <c r="AX40" s="762"/>
      <c r="AY40" s="763"/>
      <c r="AZ40" s="683" t="s">
        <v>184</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95</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149800</v>
      </c>
      <c r="CS40" s="684"/>
      <c r="CT40" s="684"/>
      <c r="CU40" s="684"/>
      <c r="CV40" s="684"/>
      <c r="CW40" s="684"/>
      <c r="CX40" s="684"/>
      <c r="CY40" s="685"/>
      <c r="CZ40" s="688">
        <v>0.9</v>
      </c>
      <c r="DA40" s="717"/>
      <c r="DB40" s="717"/>
      <c r="DC40" s="721"/>
      <c r="DD40" s="692" t="s">
        <v>184</v>
      </c>
      <c r="DE40" s="684"/>
      <c r="DF40" s="684"/>
      <c r="DG40" s="684"/>
      <c r="DH40" s="684"/>
      <c r="DI40" s="684"/>
      <c r="DJ40" s="684"/>
      <c r="DK40" s="685"/>
      <c r="DL40" s="692" t="s">
        <v>184</v>
      </c>
      <c r="DM40" s="684"/>
      <c r="DN40" s="684"/>
      <c r="DO40" s="684"/>
      <c r="DP40" s="684"/>
      <c r="DQ40" s="684"/>
      <c r="DR40" s="684"/>
      <c r="DS40" s="684"/>
      <c r="DT40" s="684"/>
      <c r="DU40" s="684"/>
      <c r="DV40" s="685"/>
      <c r="DW40" s="688" t="s">
        <v>184</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638154</v>
      </c>
      <c r="S41" s="684"/>
      <c r="T41" s="684"/>
      <c r="U41" s="684"/>
      <c r="V41" s="684"/>
      <c r="W41" s="684"/>
      <c r="X41" s="684"/>
      <c r="Y41" s="685"/>
      <c r="Z41" s="686">
        <v>3.8</v>
      </c>
      <c r="AA41" s="686"/>
      <c r="AB41" s="686"/>
      <c r="AC41" s="686"/>
      <c r="AD41" s="687" t="s">
        <v>184</v>
      </c>
      <c r="AE41" s="687"/>
      <c r="AF41" s="687"/>
      <c r="AG41" s="687"/>
      <c r="AH41" s="687"/>
      <c r="AI41" s="687"/>
      <c r="AJ41" s="687"/>
      <c r="AK41" s="687"/>
      <c r="AL41" s="688" t="s">
        <v>184</v>
      </c>
      <c r="AM41" s="689"/>
      <c r="AN41" s="689"/>
      <c r="AO41" s="690"/>
      <c r="AQ41" s="761" t="s">
        <v>352</v>
      </c>
      <c r="AR41" s="762"/>
      <c r="AS41" s="762"/>
      <c r="AT41" s="762"/>
      <c r="AU41" s="762"/>
      <c r="AV41" s="762"/>
      <c r="AW41" s="762"/>
      <c r="AX41" s="762"/>
      <c r="AY41" s="763"/>
      <c r="AZ41" s="683">
        <v>313708</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184</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184</v>
      </c>
      <c r="CS41" s="719"/>
      <c r="CT41" s="719"/>
      <c r="CU41" s="719"/>
      <c r="CV41" s="719"/>
      <c r="CW41" s="719"/>
      <c r="CX41" s="719"/>
      <c r="CY41" s="720"/>
      <c r="CZ41" s="688" t="s">
        <v>184</v>
      </c>
      <c r="DA41" s="717"/>
      <c r="DB41" s="717"/>
      <c r="DC41" s="721"/>
      <c r="DD41" s="692" t="s">
        <v>184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16720521</v>
      </c>
      <c r="S42" s="769"/>
      <c r="T42" s="769"/>
      <c r="U42" s="769"/>
      <c r="V42" s="769"/>
      <c r="W42" s="769"/>
      <c r="X42" s="769"/>
      <c r="Y42" s="777"/>
      <c r="Z42" s="778">
        <v>100</v>
      </c>
      <c r="AA42" s="778"/>
      <c r="AB42" s="778"/>
      <c r="AC42" s="778"/>
      <c r="AD42" s="779">
        <v>9004979</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983756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286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1572336</v>
      </c>
      <c r="CS42" s="684"/>
      <c r="CT42" s="684"/>
      <c r="CU42" s="684"/>
      <c r="CV42" s="684"/>
      <c r="CW42" s="684"/>
      <c r="CX42" s="684"/>
      <c r="CY42" s="685"/>
      <c r="CZ42" s="688">
        <v>9.9</v>
      </c>
      <c r="DA42" s="689"/>
      <c r="DB42" s="689"/>
      <c r="DC42" s="701"/>
      <c r="DD42" s="692">
        <v>499395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50254</v>
      </c>
      <c r="CS43" s="719"/>
      <c r="CT43" s="719"/>
      <c r="CU43" s="719"/>
      <c r="CV43" s="719"/>
      <c r="CW43" s="719"/>
      <c r="CX43" s="719"/>
      <c r="CY43" s="720"/>
      <c r="CZ43" s="688">
        <v>0.3</v>
      </c>
      <c r="DA43" s="717"/>
      <c r="DB43" s="717"/>
      <c r="DC43" s="721"/>
      <c r="DD43" s="692">
        <v>50254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1572336</v>
      </c>
      <c r="CS44" s="684"/>
      <c r="CT44" s="684"/>
      <c r="CU44" s="684"/>
      <c r="CV44" s="684"/>
      <c r="CW44" s="684"/>
      <c r="CX44" s="684"/>
      <c r="CY44" s="685"/>
      <c r="CZ44" s="688">
        <v>9.9</v>
      </c>
      <c r="DA44" s="689"/>
      <c r="DB44" s="689"/>
      <c r="DC44" s="701"/>
      <c r="DD44" s="692">
        <v>499395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588976</v>
      </c>
      <c r="CS45" s="719"/>
      <c r="CT45" s="719"/>
      <c r="CU45" s="719"/>
      <c r="CV45" s="719"/>
      <c r="CW45" s="719"/>
      <c r="CX45" s="719"/>
      <c r="CY45" s="720"/>
      <c r="CZ45" s="688">
        <v>3.7</v>
      </c>
      <c r="DA45" s="717"/>
      <c r="DB45" s="717"/>
      <c r="DC45" s="721"/>
      <c r="DD45" s="692">
        <v>15208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983360</v>
      </c>
      <c r="CS46" s="684"/>
      <c r="CT46" s="684"/>
      <c r="CU46" s="684"/>
      <c r="CV46" s="684"/>
      <c r="CW46" s="684"/>
      <c r="CX46" s="684"/>
      <c r="CY46" s="685"/>
      <c r="CZ46" s="688">
        <v>6.2</v>
      </c>
      <c r="DA46" s="689"/>
      <c r="DB46" s="689"/>
      <c r="DC46" s="701"/>
      <c r="DD46" s="692">
        <v>484187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184</v>
      </c>
      <c r="CS47" s="719"/>
      <c r="CT47" s="719"/>
      <c r="CU47" s="719"/>
      <c r="CV47" s="719"/>
      <c r="CW47" s="719"/>
      <c r="CX47" s="719"/>
      <c r="CY47" s="720"/>
      <c r="CZ47" s="688" t="s">
        <v>184</v>
      </c>
      <c r="DA47" s="717"/>
      <c r="DB47" s="717"/>
      <c r="DC47" s="721"/>
      <c r="DD47" s="692" t="s">
        <v>184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184</v>
      </c>
      <c r="CS48" s="684"/>
      <c r="CT48" s="684"/>
      <c r="CU48" s="684"/>
      <c r="CV48" s="684"/>
      <c r="CW48" s="684"/>
      <c r="CX48" s="684"/>
      <c r="CY48" s="685"/>
      <c r="CZ48" s="688" t="s">
        <v>184</v>
      </c>
      <c r="DA48" s="689"/>
      <c r="DB48" s="689"/>
      <c r="DC48" s="701"/>
      <c r="DD48" s="692" t="s">
        <v>368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15802435</v>
      </c>
      <c r="CS49" s="754"/>
      <c r="CT49" s="754"/>
      <c r="CU49" s="754"/>
      <c r="CV49" s="754"/>
      <c r="CW49" s="754"/>
      <c r="CX49" s="754"/>
      <c r="CY49" s="785"/>
      <c r="CZ49" s="780">
        <v>100</v>
      </c>
      <c r="DA49" s="786"/>
      <c r="DB49" s="786"/>
      <c r="DC49" s="787"/>
      <c r="DD49" s="788">
        <v>11067937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8DvLbCGHzhNKp/Y3GxhKaEEjz/dD5G3wsjg2uHIv5LeKzfMojHIc2Sfgl2spON/iungOZ0KN7FinF0vWns8Ng==" saltValue="0xL6snXX/WXN10uVYu3e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16720</v>
      </c>
      <c r="R7" s="819"/>
      <c r="S7" s="819"/>
      <c r="T7" s="819"/>
      <c r="U7" s="819"/>
      <c r="V7" s="819">
        <v>15802</v>
      </c>
      <c r="W7" s="819"/>
      <c r="X7" s="819"/>
      <c r="Y7" s="819"/>
      <c r="Z7" s="819"/>
      <c r="AA7" s="819">
        <v>918</v>
      </c>
      <c r="AB7" s="819"/>
      <c r="AC7" s="819"/>
      <c r="AD7" s="819"/>
      <c r="AE7" s="820"/>
      <c r="AF7" s="821">
        <v>732</v>
      </c>
      <c r="AG7" s="822"/>
      <c r="AH7" s="822"/>
      <c r="AI7" s="822"/>
      <c r="AJ7" s="823"/>
      <c r="AK7" s="858">
        <v>763</v>
      </c>
      <c r="AL7" s="859"/>
      <c r="AM7" s="859"/>
      <c r="AN7" s="859"/>
      <c r="AO7" s="859"/>
      <c r="AP7" s="859">
        <v>11657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69</v>
      </c>
      <c r="R8" s="843"/>
      <c r="S8" s="843"/>
      <c r="T8" s="843"/>
      <c r="U8" s="843"/>
      <c r="V8" s="843">
        <v>45</v>
      </c>
      <c r="W8" s="843"/>
      <c r="X8" s="843"/>
      <c r="Y8" s="843"/>
      <c r="Z8" s="843"/>
      <c r="AA8" s="843">
        <v>24</v>
      </c>
      <c r="AB8" s="843"/>
      <c r="AC8" s="843"/>
      <c r="AD8" s="843"/>
      <c r="AE8" s="844"/>
      <c r="AF8" s="845" t="s">
        <v>394</v>
      </c>
      <c r="AG8" s="846"/>
      <c r="AH8" s="846"/>
      <c r="AI8" s="846"/>
      <c r="AJ8" s="847"/>
      <c r="AK8" s="848" t="s">
        <v>591</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16721</v>
      </c>
      <c r="R23" s="878"/>
      <c r="S23" s="878"/>
      <c r="T23" s="878"/>
      <c r="U23" s="878"/>
      <c r="V23" s="878">
        <v>15802</v>
      </c>
      <c r="W23" s="878"/>
      <c r="X23" s="878"/>
      <c r="Y23" s="878"/>
      <c r="Z23" s="878"/>
      <c r="AA23" s="878">
        <v>918</v>
      </c>
      <c r="AB23" s="878"/>
      <c r="AC23" s="878"/>
      <c r="AD23" s="878"/>
      <c r="AE23" s="879"/>
      <c r="AF23" s="880">
        <v>732</v>
      </c>
      <c r="AG23" s="878"/>
      <c r="AH23" s="878"/>
      <c r="AI23" s="878"/>
      <c r="AJ23" s="881"/>
      <c r="AK23" s="882"/>
      <c r="AL23" s="883"/>
      <c r="AM23" s="883"/>
      <c r="AN23" s="883"/>
      <c r="AO23" s="883"/>
      <c r="AP23" s="878">
        <v>11657</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4305</v>
      </c>
      <c r="R28" s="907"/>
      <c r="S28" s="907"/>
      <c r="T28" s="907"/>
      <c r="U28" s="907"/>
      <c r="V28" s="907">
        <v>4124</v>
      </c>
      <c r="W28" s="907"/>
      <c r="X28" s="907"/>
      <c r="Y28" s="907"/>
      <c r="Z28" s="907"/>
      <c r="AA28" s="907">
        <v>181</v>
      </c>
      <c r="AB28" s="907"/>
      <c r="AC28" s="907"/>
      <c r="AD28" s="907"/>
      <c r="AE28" s="908"/>
      <c r="AF28" s="909">
        <v>181</v>
      </c>
      <c r="AG28" s="907"/>
      <c r="AH28" s="907"/>
      <c r="AI28" s="907"/>
      <c r="AJ28" s="910"/>
      <c r="AK28" s="911">
        <v>314</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3251</v>
      </c>
      <c r="R29" s="843"/>
      <c r="S29" s="843"/>
      <c r="T29" s="843"/>
      <c r="U29" s="843"/>
      <c r="V29" s="843">
        <v>3057</v>
      </c>
      <c r="W29" s="843"/>
      <c r="X29" s="843"/>
      <c r="Y29" s="843"/>
      <c r="Z29" s="843"/>
      <c r="AA29" s="843">
        <v>193</v>
      </c>
      <c r="AB29" s="843"/>
      <c r="AC29" s="843"/>
      <c r="AD29" s="843"/>
      <c r="AE29" s="844"/>
      <c r="AF29" s="845">
        <v>193</v>
      </c>
      <c r="AG29" s="846"/>
      <c r="AH29" s="846"/>
      <c r="AI29" s="846"/>
      <c r="AJ29" s="847"/>
      <c r="AK29" s="914">
        <v>581</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642</v>
      </c>
      <c r="R30" s="843"/>
      <c r="S30" s="843"/>
      <c r="T30" s="843"/>
      <c r="U30" s="843"/>
      <c r="V30" s="843">
        <v>639</v>
      </c>
      <c r="W30" s="843"/>
      <c r="X30" s="843"/>
      <c r="Y30" s="843"/>
      <c r="Z30" s="843"/>
      <c r="AA30" s="843">
        <v>2</v>
      </c>
      <c r="AB30" s="843"/>
      <c r="AC30" s="843"/>
      <c r="AD30" s="843"/>
      <c r="AE30" s="844"/>
      <c r="AF30" s="845">
        <v>2</v>
      </c>
      <c r="AG30" s="846"/>
      <c r="AH30" s="846"/>
      <c r="AI30" s="846"/>
      <c r="AJ30" s="847"/>
      <c r="AK30" s="914">
        <v>106</v>
      </c>
      <c r="AL30" s="915"/>
      <c r="AM30" s="915"/>
      <c r="AN30" s="915"/>
      <c r="AO30" s="915"/>
      <c r="AP30" s="915" t="s">
        <v>593</v>
      </c>
      <c r="AQ30" s="915"/>
      <c r="AR30" s="915"/>
      <c r="AS30" s="915"/>
      <c r="AT30" s="915"/>
      <c r="AU30" s="915" t="s">
        <v>593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696</v>
      </c>
      <c r="R31" s="843"/>
      <c r="S31" s="843"/>
      <c r="T31" s="843"/>
      <c r="U31" s="843"/>
      <c r="V31" s="843">
        <v>641</v>
      </c>
      <c r="W31" s="843"/>
      <c r="X31" s="843"/>
      <c r="Y31" s="843"/>
      <c r="Z31" s="843"/>
      <c r="AA31" s="843">
        <v>55</v>
      </c>
      <c r="AB31" s="843"/>
      <c r="AC31" s="843"/>
      <c r="AD31" s="843"/>
      <c r="AE31" s="844"/>
      <c r="AF31" s="845">
        <v>564</v>
      </c>
      <c r="AG31" s="846"/>
      <c r="AH31" s="846"/>
      <c r="AI31" s="846"/>
      <c r="AJ31" s="847"/>
      <c r="AK31" s="914" t="s">
        <v>593</v>
      </c>
      <c r="AL31" s="915"/>
      <c r="AM31" s="915"/>
      <c r="AN31" s="915"/>
      <c r="AO31" s="915"/>
      <c r="AP31" s="915">
        <v>158</v>
      </c>
      <c r="AQ31" s="915"/>
      <c r="AR31" s="915"/>
      <c r="AS31" s="915"/>
      <c r="AT31" s="915"/>
      <c r="AU31" s="915" t="s">
        <v>593</v>
      </c>
      <c r="AV31" s="915"/>
      <c r="AW31" s="915"/>
      <c r="AX31" s="915"/>
      <c r="AY31" s="915"/>
      <c r="AZ31" s="916" t="s">
        <v>593</v>
      </c>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789</v>
      </c>
      <c r="R32" s="843"/>
      <c r="S32" s="843"/>
      <c r="T32" s="843"/>
      <c r="U32" s="843"/>
      <c r="V32" s="843">
        <v>773</v>
      </c>
      <c r="W32" s="843"/>
      <c r="X32" s="843"/>
      <c r="Y32" s="843"/>
      <c r="Z32" s="843"/>
      <c r="AA32" s="843">
        <v>17</v>
      </c>
      <c r="AB32" s="843"/>
      <c r="AC32" s="843"/>
      <c r="AD32" s="843"/>
      <c r="AE32" s="844"/>
      <c r="AF32" s="845">
        <v>68</v>
      </c>
      <c r="AG32" s="846"/>
      <c r="AH32" s="846"/>
      <c r="AI32" s="846"/>
      <c r="AJ32" s="847"/>
      <c r="AK32" s="914">
        <v>692</v>
      </c>
      <c r="AL32" s="915"/>
      <c r="AM32" s="915"/>
      <c r="AN32" s="915"/>
      <c r="AO32" s="915"/>
      <c r="AP32" s="915">
        <v>6880</v>
      </c>
      <c r="AQ32" s="915"/>
      <c r="AR32" s="915"/>
      <c r="AS32" s="915"/>
      <c r="AT32" s="915"/>
      <c r="AU32" s="915">
        <v>5986</v>
      </c>
      <c r="AV32" s="915"/>
      <c r="AW32" s="915"/>
      <c r="AX32" s="915"/>
      <c r="AY32" s="915"/>
      <c r="AZ32" s="916" t="s">
        <v>593</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1009</v>
      </c>
      <c r="AG63" s="926"/>
      <c r="AH63" s="926"/>
      <c r="AI63" s="926"/>
      <c r="AJ63" s="927"/>
      <c r="AK63" s="928"/>
      <c r="AL63" s="923"/>
      <c r="AM63" s="923"/>
      <c r="AN63" s="923"/>
      <c r="AO63" s="923"/>
      <c r="AP63" s="926">
        <v>7038</v>
      </c>
      <c r="AQ63" s="926"/>
      <c r="AR63" s="926"/>
      <c r="AS63" s="926"/>
      <c r="AT63" s="926"/>
      <c r="AU63" s="926">
        <v>5986</v>
      </c>
      <c r="AV63" s="926"/>
      <c r="AW63" s="926"/>
      <c r="AX63" s="926"/>
      <c r="AY63" s="926"/>
      <c r="AZ63" s="930"/>
      <c r="BA63" s="930"/>
      <c r="BB63" s="930"/>
      <c r="BC63" s="930"/>
      <c r="BD63" s="930"/>
      <c r="BE63" s="931"/>
      <c r="BF63" s="931"/>
      <c r="BG63" s="931"/>
      <c r="BH63" s="931"/>
      <c r="BI63" s="932"/>
      <c r="BJ63" s="933" t="s">
        <v>184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402</v>
      </c>
      <c r="W66" s="802"/>
      <c r="X66" s="802"/>
      <c r="Y66" s="802"/>
      <c r="Z66" s="803"/>
      <c r="AA66" s="801" t="s">
        <v>421</v>
      </c>
      <c r="AB66" s="802"/>
      <c r="AC66" s="802"/>
      <c r="AD66" s="802"/>
      <c r="AE66" s="803"/>
      <c r="AF66" s="936" t="s">
        <v>404</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2126</v>
      </c>
      <c r="R68" s="950"/>
      <c r="S68" s="950"/>
      <c r="T68" s="950"/>
      <c r="U68" s="950"/>
      <c r="V68" s="950">
        <v>2023</v>
      </c>
      <c r="W68" s="950"/>
      <c r="X68" s="950"/>
      <c r="Y68" s="950"/>
      <c r="Z68" s="950"/>
      <c r="AA68" s="950">
        <v>103</v>
      </c>
      <c r="AB68" s="950"/>
      <c r="AC68" s="950"/>
      <c r="AD68" s="950"/>
      <c r="AE68" s="950"/>
      <c r="AF68" s="950">
        <v>103</v>
      </c>
      <c r="AG68" s="950"/>
      <c r="AH68" s="950"/>
      <c r="AI68" s="950"/>
      <c r="AJ68" s="950"/>
      <c r="AK68" s="950" t="s">
        <v>595</v>
      </c>
      <c r="AL68" s="950"/>
      <c r="AM68" s="950"/>
      <c r="AN68" s="950"/>
      <c r="AO68" s="950"/>
      <c r="AP68" s="950">
        <v>6276</v>
      </c>
      <c r="AQ68" s="950"/>
      <c r="AR68" s="950"/>
      <c r="AS68" s="950"/>
      <c r="AT68" s="950"/>
      <c r="AU68" s="950">
        <v>1827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45</v>
      </c>
      <c r="R69" s="915"/>
      <c r="S69" s="915"/>
      <c r="T69" s="915"/>
      <c r="U69" s="915"/>
      <c r="V69" s="915">
        <v>35</v>
      </c>
      <c r="W69" s="915"/>
      <c r="X69" s="915"/>
      <c r="Y69" s="915"/>
      <c r="Z69" s="915"/>
      <c r="AA69" s="915">
        <v>10</v>
      </c>
      <c r="AB69" s="915"/>
      <c r="AC69" s="915"/>
      <c r="AD69" s="915"/>
      <c r="AE69" s="915"/>
      <c r="AF69" s="915">
        <v>10</v>
      </c>
      <c r="AG69" s="915"/>
      <c r="AH69" s="915"/>
      <c r="AI69" s="915"/>
      <c r="AJ69" s="915"/>
      <c r="AK69" s="915">
        <v>25</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586</v>
      </c>
      <c r="C70" s="958"/>
      <c r="D70" s="958"/>
      <c r="E70" s="958"/>
      <c r="F70" s="958"/>
      <c r="G70" s="958"/>
      <c r="H70" s="958"/>
      <c r="I70" s="958"/>
      <c r="J70" s="958"/>
      <c r="K70" s="958"/>
      <c r="L70" s="958"/>
      <c r="M70" s="958"/>
      <c r="N70" s="958"/>
      <c r="O70" s="958"/>
      <c r="P70" s="959"/>
      <c r="Q70" s="960">
        <v>8143</v>
      </c>
      <c r="R70" s="915"/>
      <c r="S70" s="915"/>
      <c r="T70" s="915"/>
      <c r="U70" s="915"/>
      <c r="V70" s="915">
        <v>7203</v>
      </c>
      <c r="W70" s="915"/>
      <c r="X70" s="915"/>
      <c r="Y70" s="915"/>
      <c r="Z70" s="915"/>
      <c r="AA70" s="915">
        <v>939</v>
      </c>
      <c r="AB70" s="915"/>
      <c r="AC70" s="915"/>
      <c r="AD70" s="915"/>
      <c r="AE70" s="915"/>
      <c r="AF70" s="915">
        <v>939</v>
      </c>
      <c r="AG70" s="915"/>
      <c r="AH70" s="915"/>
      <c r="AI70" s="915"/>
      <c r="AJ70" s="915"/>
      <c r="AK70" s="915" t="s">
        <v>590</v>
      </c>
      <c r="AL70" s="915"/>
      <c r="AM70" s="915"/>
      <c r="AN70" s="915"/>
      <c r="AO70" s="915"/>
      <c r="AP70" s="915" t="s">
        <v>590</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587</v>
      </c>
      <c r="C71" s="958"/>
      <c r="D71" s="958"/>
      <c r="E71" s="958"/>
      <c r="F71" s="958"/>
      <c r="G71" s="958"/>
      <c r="H71" s="958"/>
      <c r="I71" s="958"/>
      <c r="J71" s="958"/>
      <c r="K71" s="958"/>
      <c r="L71" s="958"/>
      <c r="M71" s="958"/>
      <c r="N71" s="958"/>
      <c r="O71" s="958"/>
      <c r="P71" s="959"/>
      <c r="Q71" s="960">
        <v>1637</v>
      </c>
      <c r="R71" s="915"/>
      <c r="S71" s="915"/>
      <c r="T71" s="915"/>
      <c r="U71" s="915"/>
      <c r="V71" s="915">
        <v>1542</v>
      </c>
      <c r="W71" s="915"/>
      <c r="X71" s="915"/>
      <c r="Y71" s="915"/>
      <c r="Z71" s="915"/>
      <c r="AA71" s="915">
        <v>95</v>
      </c>
      <c r="AB71" s="915"/>
      <c r="AC71" s="915"/>
      <c r="AD71" s="915"/>
      <c r="AE71" s="915"/>
      <c r="AF71" s="915">
        <v>95</v>
      </c>
      <c r="AG71" s="915"/>
      <c r="AH71" s="915"/>
      <c r="AI71" s="915"/>
      <c r="AJ71" s="915"/>
      <c r="AK71" s="915" t="s">
        <v>590</v>
      </c>
      <c r="AL71" s="915"/>
      <c r="AM71" s="915"/>
      <c r="AN71" s="915"/>
      <c r="AO71" s="915"/>
      <c r="AP71" s="915" t="s">
        <v>590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588</v>
      </c>
      <c r="C72" s="958"/>
      <c r="D72" s="958"/>
      <c r="E72" s="958"/>
      <c r="F72" s="958"/>
      <c r="G72" s="958"/>
      <c r="H72" s="958"/>
      <c r="I72" s="958"/>
      <c r="J72" s="958"/>
      <c r="K72" s="958"/>
      <c r="L72" s="958"/>
      <c r="M72" s="958"/>
      <c r="N72" s="958"/>
      <c r="O72" s="958"/>
      <c r="P72" s="959"/>
      <c r="Q72" s="960">
        <v>878811</v>
      </c>
      <c r="R72" s="915"/>
      <c r="S72" s="915"/>
      <c r="T72" s="915"/>
      <c r="U72" s="915"/>
      <c r="V72" s="915">
        <v>858109</v>
      </c>
      <c r="W72" s="915"/>
      <c r="X72" s="915"/>
      <c r="Y72" s="915"/>
      <c r="Z72" s="915"/>
      <c r="AA72" s="915">
        <v>20702</v>
      </c>
      <c r="AB72" s="915"/>
      <c r="AC72" s="915"/>
      <c r="AD72" s="915"/>
      <c r="AE72" s="915"/>
      <c r="AF72" s="915">
        <v>20702</v>
      </c>
      <c r="AG72" s="915"/>
      <c r="AH72" s="915"/>
      <c r="AI72" s="915"/>
      <c r="AJ72" s="915"/>
      <c r="AK72" s="915">
        <v>1</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589</v>
      </c>
      <c r="C73" s="958"/>
      <c r="D73" s="958"/>
      <c r="E73" s="958"/>
      <c r="F73" s="958"/>
      <c r="G73" s="958"/>
      <c r="H73" s="958"/>
      <c r="I73" s="958"/>
      <c r="J73" s="958"/>
      <c r="K73" s="958"/>
      <c r="L73" s="958"/>
      <c r="M73" s="958"/>
      <c r="N73" s="958"/>
      <c r="O73" s="958"/>
      <c r="P73" s="959"/>
      <c r="Q73" s="960">
        <v>594</v>
      </c>
      <c r="R73" s="915"/>
      <c r="S73" s="915"/>
      <c r="T73" s="915"/>
      <c r="U73" s="915"/>
      <c r="V73" s="915">
        <v>555</v>
      </c>
      <c r="W73" s="915"/>
      <c r="X73" s="915"/>
      <c r="Y73" s="915"/>
      <c r="Z73" s="915"/>
      <c r="AA73" s="915">
        <v>38</v>
      </c>
      <c r="AB73" s="915"/>
      <c r="AC73" s="915"/>
      <c r="AD73" s="915"/>
      <c r="AE73" s="915"/>
      <c r="AF73" s="915">
        <v>38</v>
      </c>
      <c r="AG73" s="915"/>
      <c r="AH73" s="915"/>
      <c r="AI73" s="915"/>
      <c r="AJ73" s="915"/>
      <c r="AK73" s="915" t="s">
        <v>593</v>
      </c>
      <c r="AL73" s="915"/>
      <c r="AM73" s="915"/>
      <c r="AN73" s="915"/>
      <c r="AO73" s="915"/>
      <c r="AP73" s="915" t="s">
        <v>594</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21887</v>
      </c>
      <c r="AG88" s="926"/>
      <c r="AH88" s="926"/>
      <c r="AI88" s="926"/>
      <c r="AJ88" s="926"/>
      <c r="AK88" s="923"/>
      <c r="AL88" s="923"/>
      <c r="AM88" s="923"/>
      <c r="AN88" s="923"/>
      <c r="AO88" s="923"/>
      <c r="AP88" s="926">
        <v>6276</v>
      </c>
      <c r="AQ88" s="926"/>
      <c r="AR88" s="926"/>
      <c r="AS88" s="926"/>
      <c r="AT88" s="926"/>
      <c r="AU88" s="926">
        <v>1827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1090612</v>
      </c>
      <c r="AB110" s="986"/>
      <c r="AC110" s="986"/>
      <c r="AD110" s="986"/>
      <c r="AE110" s="987"/>
      <c r="AF110" s="988">
        <v>1174934</v>
      </c>
      <c r="AG110" s="986"/>
      <c r="AH110" s="986"/>
      <c r="AI110" s="986"/>
      <c r="AJ110" s="987"/>
      <c r="AK110" s="988">
        <v>1191865</v>
      </c>
      <c r="AL110" s="986"/>
      <c r="AM110" s="986"/>
      <c r="AN110" s="986"/>
      <c r="AO110" s="987"/>
      <c r="AP110" s="989">
        <v>14.3</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11800747</v>
      </c>
      <c r="BR110" s="1021"/>
      <c r="BS110" s="1021"/>
      <c r="BT110" s="1021"/>
      <c r="BU110" s="1021"/>
      <c r="BV110" s="1021">
        <v>11659578</v>
      </c>
      <c r="BW110" s="1021"/>
      <c r="BX110" s="1021"/>
      <c r="BY110" s="1021"/>
      <c r="BZ110" s="1021"/>
      <c r="CA110" s="1021">
        <v>11657428</v>
      </c>
      <c r="CB110" s="1021"/>
      <c r="CC110" s="1021"/>
      <c r="CD110" s="1021"/>
      <c r="CE110" s="1021"/>
      <c r="CF110" s="1035">
        <v>140.1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183</v>
      </c>
      <c r="DH110" s="1021"/>
      <c r="DI110" s="1021"/>
      <c r="DJ110" s="1021"/>
      <c r="DK110" s="1021"/>
      <c r="DL110" s="1021" t="s">
        <v>441</v>
      </c>
      <c r="DM110" s="1021"/>
      <c r="DN110" s="1021"/>
      <c r="DO110" s="1021"/>
      <c r="DP110" s="1021"/>
      <c r="DQ110" s="1021" t="s">
        <v>183</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444</v>
      </c>
      <c r="AG111" s="1028"/>
      <c r="AH111" s="1028"/>
      <c r="AI111" s="1028"/>
      <c r="AJ111" s="1029"/>
      <c r="AK111" s="1030" t="s">
        <v>445</v>
      </c>
      <c r="AL111" s="1028"/>
      <c r="AM111" s="1028"/>
      <c r="AN111" s="1028"/>
      <c r="AO111" s="1029"/>
      <c r="AP111" s="1031" t="s">
        <v>442</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t="s">
        <v>447</v>
      </c>
      <c r="BR111" s="1014"/>
      <c r="BS111" s="1014"/>
      <c r="BT111" s="1014"/>
      <c r="BU111" s="1014"/>
      <c r="BV111" s="1014" t="s">
        <v>441</v>
      </c>
      <c r="BW111" s="1014"/>
      <c r="BX111" s="1014"/>
      <c r="BY111" s="1014"/>
      <c r="BZ111" s="1014"/>
      <c r="CA111" s="1014" t="s">
        <v>448</v>
      </c>
      <c r="CB111" s="1014"/>
      <c r="CC111" s="1014"/>
      <c r="CD111" s="1014"/>
      <c r="CE111" s="1014"/>
      <c r="CF111" s="1008" t="s">
        <v>441</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183</v>
      </c>
      <c r="DM111" s="1014"/>
      <c r="DN111" s="1014"/>
      <c r="DO111" s="1014"/>
      <c r="DP111" s="1014"/>
      <c r="DQ111" s="1014" t="s">
        <v>441</v>
      </c>
      <c r="DR111" s="1014"/>
      <c r="DS111" s="1014"/>
      <c r="DT111" s="1014"/>
      <c r="DU111" s="1014"/>
      <c r="DV111" s="1015" t="s">
        <v>444</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445</v>
      </c>
      <c r="AG112" s="1053"/>
      <c r="AH112" s="1053"/>
      <c r="AI112" s="1053"/>
      <c r="AJ112" s="1054"/>
      <c r="AK112" s="1055" t="s">
        <v>442</v>
      </c>
      <c r="AL112" s="1053"/>
      <c r="AM112" s="1053"/>
      <c r="AN112" s="1053"/>
      <c r="AO112" s="1054"/>
      <c r="AP112" s="1056" t="s">
        <v>447</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6137078</v>
      </c>
      <c r="BR112" s="1014"/>
      <c r="BS112" s="1014"/>
      <c r="BT112" s="1014"/>
      <c r="BU112" s="1014"/>
      <c r="BV112" s="1014">
        <v>6193062</v>
      </c>
      <c r="BW112" s="1014"/>
      <c r="BX112" s="1014"/>
      <c r="BY112" s="1014"/>
      <c r="BZ112" s="1014"/>
      <c r="CA112" s="1014">
        <v>5985733</v>
      </c>
      <c r="CB112" s="1014"/>
      <c r="CC112" s="1014"/>
      <c r="CD112" s="1014"/>
      <c r="CE112" s="1014"/>
      <c r="CF112" s="1008">
        <v>72</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441</v>
      </c>
      <c r="DM112" s="1014"/>
      <c r="DN112" s="1014"/>
      <c r="DO112" s="1014"/>
      <c r="DP112" s="1014"/>
      <c r="DQ112" s="1014" t="s">
        <v>445</v>
      </c>
      <c r="DR112" s="1014"/>
      <c r="DS112" s="1014"/>
      <c r="DT112" s="1014"/>
      <c r="DU112" s="1014"/>
      <c r="DV112" s="1015" t="s">
        <v>442</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503620</v>
      </c>
      <c r="AB113" s="1028"/>
      <c r="AC113" s="1028"/>
      <c r="AD113" s="1028"/>
      <c r="AE113" s="1029"/>
      <c r="AF113" s="1030">
        <v>453409</v>
      </c>
      <c r="AG113" s="1028"/>
      <c r="AH113" s="1028"/>
      <c r="AI113" s="1028"/>
      <c r="AJ113" s="1029"/>
      <c r="AK113" s="1030">
        <v>495874</v>
      </c>
      <c r="AL113" s="1028"/>
      <c r="AM113" s="1028"/>
      <c r="AN113" s="1028"/>
      <c r="AO113" s="1029"/>
      <c r="AP113" s="1031">
        <v>6</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2065803</v>
      </c>
      <c r="BR113" s="1014"/>
      <c r="BS113" s="1014"/>
      <c r="BT113" s="1014"/>
      <c r="BU113" s="1014"/>
      <c r="BV113" s="1014">
        <v>1992353</v>
      </c>
      <c r="BW113" s="1014"/>
      <c r="BX113" s="1014"/>
      <c r="BY113" s="1014"/>
      <c r="BZ113" s="1014"/>
      <c r="CA113" s="1014">
        <v>1826613</v>
      </c>
      <c r="CB113" s="1014"/>
      <c r="CC113" s="1014"/>
      <c r="CD113" s="1014"/>
      <c r="CE113" s="1014"/>
      <c r="CF113" s="1008">
        <v>22</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183</v>
      </c>
      <c r="DH113" s="1053"/>
      <c r="DI113" s="1053"/>
      <c r="DJ113" s="1053"/>
      <c r="DK113" s="1054"/>
      <c r="DL113" s="1055" t="s">
        <v>442</v>
      </c>
      <c r="DM113" s="1053"/>
      <c r="DN113" s="1053"/>
      <c r="DO113" s="1053"/>
      <c r="DP113" s="1054"/>
      <c r="DQ113" s="1055" t="s">
        <v>183</v>
      </c>
      <c r="DR113" s="1053"/>
      <c r="DS113" s="1053"/>
      <c r="DT113" s="1053"/>
      <c r="DU113" s="1054"/>
      <c r="DV113" s="1056" t="s">
        <v>398</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97214</v>
      </c>
      <c r="AB114" s="1053"/>
      <c r="AC114" s="1053"/>
      <c r="AD114" s="1053"/>
      <c r="AE114" s="1054"/>
      <c r="AF114" s="1055">
        <v>175961</v>
      </c>
      <c r="AG114" s="1053"/>
      <c r="AH114" s="1053"/>
      <c r="AI114" s="1053"/>
      <c r="AJ114" s="1054"/>
      <c r="AK114" s="1055">
        <v>176122</v>
      </c>
      <c r="AL114" s="1053"/>
      <c r="AM114" s="1053"/>
      <c r="AN114" s="1053"/>
      <c r="AO114" s="1054"/>
      <c r="AP114" s="1056">
        <v>2.1</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3356223</v>
      </c>
      <c r="BR114" s="1014"/>
      <c r="BS114" s="1014"/>
      <c r="BT114" s="1014"/>
      <c r="BU114" s="1014"/>
      <c r="BV114" s="1014">
        <v>3267624</v>
      </c>
      <c r="BW114" s="1014"/>
      <c r="BX114" s="1014"/>
      <c r="BY114" s="1014"/>
      <c r="BZ114" s="1014"/>
      <c r="CA114" s="1014">
        <v>3187488</v>
      </c>
      <c r="CB114" s="1014"/>
      <c r="CC114" s="1014"/>
      <c r="CD114" s="1014"/>
      <c r="CE114" s="1014"/>
      <c r="CF114" s="1008">
        <v>38.299999999999997</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448</v>
      </c>
      <c r="DM114" s="1053"/>
      <c r="DN114" s="1053"/>
      <c r="DO114" s="1053"/>
      <c r="DP114" s="1054"/>
      <c r="DQ114" s="1055" t="s">
        <v>183</v>
      </c>
      <c r="DR114" s="1053"/>
      <c r="DS114" s="1053"/>
      <c r="DT114" s="1053"/>
      <c r="DU114" s="1054"/>
      <c r="DV114" s="1056" t="s">
        <v>444</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183</v>
      </c>
      <c r="AB115" s="1028"/>
      <c r="AC115" s="1028"/>
      <c r="AD115" s="1028"/>
      <c r="AE115" s="1029"/>
      <c r="AF115" s="1030" t="s">
        <v>398</v>
      </c>
      <c r="AG115" s="1028"/>
      <c r="AH115" s="1028"/>
      <c r="AI115" s="1028"/>
      <c r="AJ115" s="1029"/>
      <c r="AK115" s="1030" t="s">
        <v>448</v>
      </c>
      <c r="AL115" s="1028"/>
      <c r="AM115" s="1028"/>
      <c r="AN115" s="1028"/>
      <c r="AO115" s="1029"/>
      <c r="AP115" s="1031" t="s">
        <v>441</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445</v>
      </c>
      <c r="BW115" s="1014"/>
      <c r="BX115" s="1014"/>
      <c r="BY115" s="1014"/>
      <c r="BZ115" s="1014"/>
      <c r="CA115" s="1014" t="s">
        <v>442</v>
      </c>
      <c r="CB115" s="1014"/>
      <c r="CC115" s="1014"/>
      <c r="CD115" s="1014"/>
      <c r="CE115" s="1014"/>
      <c r="CF115" s="1008" t="s">
        <v>448</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444</v>
      </c>
      <c r="DM115" s="1053"/>
      <c r="DN115" s="1053"/>
      <c r="DO115" s="1053"/>
      <c r="DP115" s="1054"/>
      <c r="DQ115" s="1055" t="s">
        <v>442</v>
      </c>
      <c r="DR115" s="1053"/>
      <c r="DS115" s="1053"/>
      <c r="DT115" s="1053"/>
      <c r="DU115" s="1054"/>
      <c r="DV115" s="1056" t="s">
        <v>444</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398</v>
      </c>
      <c r="AB116" s="1053"/>
      <c r="AC116" s="1053"/>
      <c r="AD116" s="1053"/>
      <c r="AE116" s="1054"/>
      <c r="AF116" s="1055" t="s">
        <v>442</v>
      </c>
      <c r="AG116" s="1053"/>
      <c r="AH116" s="1053"/>
      <c r="AI116" s="1053"/>
      <c r="AJ116" s="1054"/>
      <c r="AK116" s="1055" t="s">
        <v>441</v>
      </c>
      <c r="AL116" s="1053"/>
      <c r="AM116" s="1053"/>
      <c r="AN116" s="1053"/>
      <c r="AO116" s="1054"/>
      <c r="AP116" s="1056" t="s">
        <v>445</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448</v>
      </c>
      <c r="BW116" s="1014"/>
      <c r="BX116" s="1014"/>
      <c r="BY116" s="1014"/>
      <c r="BZ116" s="1014"/>
      <c r="CA116" s="1014" t="s">
        <v>444</v>
      </c>
      <c r="CB116" s="1014"/>
      <c r="CC116" s="1014"/>
      <c r="CD116" s="1014"/>
      <c r="CE116" s="1014"/>
      <c r="CF116" s="1008" t="s">
        <v>183</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445</v>
      </c>
      <c r="DH116" s="1053"/>
      <c r="DI116" s="1053"/>
      <c r="DJ116" s="1053"/>
      <c r="DK116" s="1054"/>
      <c r="DL116" s="1055" t="s">
        <v>398</v>
      </c>
      <c r="DM116" s="1053"/>
      <c r="DN116" s="1053"/>
      <c r="DO116" s="1053"/>
      <c r="DP116" s="1054"/>
      <c r="DQ116" s="1055" t="s">
        <v>398</v>
      </c>
      <c r="DR116" s="1053"/>
      <c r="DS116" s="1053"/>
      <c r="DT116" s="1053"/>
      <c r="DU116" s="1054"/>
      <c r="DV116" s="1056" t="s">
        <v>183</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1691446</v>
      </c>
      <c r="AB117" s="1071"/>
      <c r="AC117" s="1071"/>
      <c r="AD117" s="1071"/>
      <c r="AE117" s="1072"/>
      <c r="AF117" s="1073">
        <v>1804304</v>
      </c>
      <c r="AG117" s="1071"/>
      <c r="AH117" s="1071"/>
      <c r="AI117" s="1071"/>
      <c r="AJ117" s="1072"/>
      <c r="AK117" s="1073">
        <v>1863861</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183</v>
      </c>
      <c r="BW117" s="1014"/>
      <c r="BX117" s="1014"/>
      <c r="BY117" s="1014"/>
      <c r="BZ117" s="1014"/>
      <c r="CA117" s="1014" t="s">
        <v>441</v>
      </c>
      <c r="CB117" s="1014"/>
      <c r="CC117" s="1014"/>
      <c r="CD117" s="1014"/>
      <c r="CE117" s="1014"/>
      <c r="CF117" s="1008" t="s">
        <v>442</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448</v>
      </c>
      <c r="DM117" s="1053"/>
      <c r="DN117" s="1053"/>
      <c r="DO117" s="1053"/>
      <c r="DP117" s="1054"/>
      <c r="DQ117" s="1055" t="s">
        <v>183</v>
      </c>
      <c r="DR117" s="1053"/>
      <c r="DS117" s="1053"/>
      <c r="DT117" s="1053"/>
      <c r="DU117" s="1054"/>
      <c r="DV117" s="1056" t="s">
        <v>444</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444</v>
      </c>
      <c r="BW118" s="1092"/>
      <c r="BX118" s="1092"/>
      <c r="BY118" s="1092"/>
      <c r="BZ118" s="1092"/>
      <c r="CA118" s="1092" t="s">
        <v>447</v>
      </c>
      <c r="CB118" s="1092"/>
      <c r="CC118" s="1092"/>
      <c r="CD118" s="1092"/>
      <c r="CE118" s="1092"/>
      <c r="CF118" s="1008" t="s">
        <v>448</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441</v>
      </c>
      <c r="DH118" s="1053"/>
      <c r="DI118" s="1053"/>
      <c r="DJ118" s="1053"/>
      <c r="DK118" s="1054"/>
      <c r="DL118" s="1055" t="s">
        <v>444</v>
      </c>
      <c r="DM118" s="1053"/>
      <c r="DN118" s="1053"/>
      <c r="DO118" s="1053"/>
      <c r="DP118" s="1054"/>
      <c r="DQ118" s="1055" t="s">
        <v>183</v>
      </c>
      <c r="DR118" s="1053"/>
      <c r="DS118" s="1053"/>
      <c r="DT118" s="1053"/>
      <c r="DU118" s="1054"/>
      <c r="DV118" s="1056" t="s">
        <v>183</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444</v>
      </c>
      <c r="AB119" s="986"/>
      <c r="AC119" s="986"/>
      <c r="AD119" s="986"/>
      <c r="AE119" s="987"/>
      <c r="AF119" s="988" t="s">
        <v>444</v>
      </c>
      <c r="AG119" s="986"/>
      <c r="AH119" s="986"/>
      <c r="AI119" s="986"/>
      <c r="AJ119" s="987"/>
      <c r="AK119" s="988" t="s">
        <v>183</v>
      </c>
      <c r="AL119" s="986"/>
      <c r="AM119" s="986"/>
      <c r="AN119" s="986"/>
      <c r="AO119" s="987"/>
      <c r="AP119" s="989" t="s">
        <v>183</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471</v>
      </c>
      <c r="BP119" s="1100"/>
      <c r="BQ119" s="1091">
        <v>23359851</v>
      </c>
      <c r="BR119" s="1092"/>
      <c r="BS119" s="1092"/>
      <c r="BT119" s="1092"/>
      <c r="BU119" s="1092"/>
      <c r="BV119" s="1092">
        <v>23112617</v>
      </c>
      <c r="BW119" s="1092"/>
      <c r="BX119" s="1092"/>
      <c r="BY119" s="1092"/>
      <c r="BZ119" s="1092"/>
      <c r="CA119" s="1092">
        <v>22657262</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183</v>
      </c>
      <c r="DH119" s="1078"/>
      <c r="DI119" s="1078"/>
      <c r="DJ119" s="1078"/>
      <c r="DK119" s="1079"/>
      <c r="DL119" s="1077" t="s">
        <v>444</v>
      </c>
      <c r="DM119" s="1078"/>
      <c r="DN119" s="1078"/>
      <c r="DO119" s="1078"/>
      <c r="DP119" s="1079"/>
      <c r="DQ119" s="1077" t="s">
        <v>441</v>
      </c>
      <c r="DR119" s="1078"/>
      <c r="DS119" s="1078"/>
      <c r="DT119" s="1078"/>
      <c r="DU119" s="1079"/>
      <c r="DV119" s="1080" t="s">
        <v>442</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183</v>
      </c>
      <c r="AG120" s="1053"/>
      <c r="AH120" s="1053"/>
      <c r="AI120" s="1053"/>
      <c r="AJ120" s="1054"/>
      <c r="AK120" s="1055" t="s">
        <v>183</v>
      </c>
      <c r="AL120" s="1053"/>
      <c r="AM120" s="1053"/>
      <c r="AN120" s="1053"/>
      <c r="AO120" s="1054"/>
      <c r="AP120" s="1056" t="s">
        <v>444</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3733607</v>
      </c>
      <c r="BR120" s="1021"/>
      <c r="BS120" s="1021"/>
      <c r="BT120" s="1021"/>
      <c r="BU120" s="1021"/>
      <c r="BV120" s="1021">
        <v>3391747</v>
      </c>
      <c r="BW120" s="1021"/>
      <c r="BX120" s="1021"/>
      <c r="BY120" s="1021"/>
      <c r="BZ120" s="1021"/>
      <c r="CA120" s="1021">
        <v>3336850</v>
      </c>
      <c r="CB120" s="1021"/>
      <c r="CC120" s="1021"/>
      <c r="CD120" s="1021"/>
      <c r="CE120" s="1021"/>
      <c r="CF120" s="1035">
        <v>40.1</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t="s">
        <v>183</v>
      </c>
      <c r="DH120" s="1021"/>
      <c r="DI120" s="1021"/>
      <c r="DJ120" s="1021"/>
      <c r="DK120" s="1021"/>
      <c r="DL120" s="1021" t="s">
        <v>441</v>
      </c>
      <c r="DM120" s="1021"/>
      <c r="DN120" s="1021"/>
      <c r="DO120" s="1021"/>
      <c r="DP120" s="1021"/>
      <c r="DQ120" s="1021">
        <v>5985733</v>
      </c>
      <c r="DR120" s="1021"/>
      <c r="DS120" s="1021"/>
      <c r="DT120" s="1021"/>
      <c r="DU120" s="1021"/>
      <c r="DV120" s="1022">
        <v>72</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441</v>
      </c>
      <c r="AB121" s="1053"/>
      <c r="AC121" s="1053"/>
      <c r="AD121" s="1053"/>
      <c r="AE121" s="1054"/>
      <c r="AF121" s="1055" t="s">
        <v>447</v>
      </c>
      <c r="AG121" s="1053"/>
      <c r="AH121" s="1053"/>
      <c r="AI121" s="1053"/>
      <c r="AJ121" s="1054"/>
      <c r="AK121" s="1055" t="s">
        <v>441</v>
      </c>
      <c r="AL121" s="1053"/>
      <c r="AM121" s="1053"/>
      <c r="AN121" s="1053"/>
      <c r="AO121" s="1054"/>
      <c r="AP121" s="1056" t="s">
        <v>447</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4364705</v>
      </c>
      <c r="BR121" s="1014"/>
      <c r="BS121" s="1014"/>
      <c r="BT121" s="1014"/>
      <c r="BU121" s="1014"/>
      <c r="BV121" s="1014">
        <v>4632288</v>
      </c>
      <c r="BW121" s="1014"/>
      <c r="BX121" s="1014"/>
      <c r="BY121" s="1014"/>
      <c r="BZ121" s="1014"/>
      <c r="CA121" s="1014">
        <v>4360328</v>
      </c>
      <c r="CB121" s="1014"/>
      <c r="CC121" s="1014"/>
      <c r="CD121" s="1014"/>
      <c r="CE121" s="1014"/>
      <c r="CF121" s="1008">
        <v>52.4</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t="s">
        <v>183</v>
      </c>
      <c r="DH121" s="1014"/>
      <c r="DI121" s="1014"/>
      <c r="DJ121" s="1014"/>
      <c r="DK121" s="1014"/>
      <c r="DL121" s="1014" t="s">
        <v>441</v>
      </c>
      <c r="DM121" s="1014"/>
      <c r="DN121" s="1014"/>
      <c r="DO121" s="1014"/>
      <c r="DP121" s="1014"/>
      <c r="DQ121" s="1014" t="s">
        <v>441</v>
      </c>
      <c r="DR121" s="1014"/>
      <c r="DS121" s="1014"/>
      <c r="DT121" s="1014"/>
      <c r="DU121" s="1014"/>
      <c r="DV121" s="1015" t="s">
        <v>183</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441</v>
      </c>
      <c r="AB122" s="1053"/>
      <c r="AC122" s="1053"/>
      <c r="AD122" s="1053"/>
      <c r="AE122" s="1054"/>
      <c r="AF122" s="1055" t="s">
        <v>444</v>
      </c>
      <c r="AG122" s="1053"/>
      <c r="AH122" s="1053"/>
      <c r="AI122" s="1053"/>
      <c r="AJ122" s="1054"/>
      <c r="AK122" s="1055" t="s">
        <v>441</v>
      </c>
      <c r="AL122" s="1053"/>
      <c r="AM122" s="1053"/>
      <c r="AN122" s="1053"/>
      <c r="AO122" s="1054"/>
      <c r="AP122" s="1056" t="s">
        <v>183</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12801142</v>
      </c>
      <c r="BR122" s="1092"/>
      <c r="BS122" s="1092"/>
      <c r="BT122" s="1092"/>
      <c r="BU122" s="1092"/>
      <c r="BV122" s="1092">
        <v>12836087</v>
      </c>
      <c r="BW122" s="1092"/>
      <c r="BX122" s="1092"/>
      <c r="BY122" s="1092"/>
      <c r="BZ122" s="1092"/>
      <c r="CA122" s="1092">
        <v>12744986</v>
      </c>
      <c r="CB122" s="1092"/>
      <c r="CC122" s="1092"/>
      <c r="CD122" s="1092"/>
      <c r="CE122" s="1092"/>
      <c r="CF122" s="1112">
        <v>153.19999999999999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183</v>
      </c>
      <c r="DH122" s="1014"/>
      <c r="DI122" s="1014"/>
      <c r="DJ122" s="1014"/>
      <c r="DK122" s="1014"/>
      <c r="DL122" s="1014" t="s">
        <v>444</v>
      </c>
      <c r="DM122" s="1014"/>
      <c r="DN122" s="1014"/>
      <c r="DO122" s="1014"/>
      <c r="DP122" s="1014"/>
      <c r="DQ122" s="1014" t="s">
        <v>447</v>
      </c>
      <c r="DR122" s="1014"/>
      <c r="DS122" s="1014"/>
      <c r="DT122" s="1014"/>
      <c r="DU122" s="1014"/>
      <c r="DV122" s="1015" t="s">
        <v>183</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183</v>
      </c>
      <c r="AB123" s="1053"/>
      <c r="AC123" s="1053"/>
      <c r="AD123" s="1053"/>
      <c r="AE123" s="1054"/>
      <c r="AF123" s="1055" t="s">
        <v>441</v>
      </c>
      <c r="AG123" s="1053"/>
      <c r="AH123" s="1053"/>
      <c r="AI123" s="1053"/>
      <c r="AJ123" s="1054"/>
      <c r="AK123" s="1055" t="s">
        <v>448</v>
      </c>
      <c r="AL123" s="1053"/>
      <c r="AM123" s="1053"/>
      <c r="AN123" s="1053"/>
      <c r="AO123" s="1054"/>
      <c r="AP123" s="1056" t="s">
        <v>183</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481</v>
      </c>
      <c r="BP123" s="1100"/>
      <c r="BQ123" s="1159">
        <v>20899454</v>
      </c>
      <c r="BR123" s="1160"/>
      <c r="BS123" s="1160"/>
      <c r="BT123" s="1160"/>
      <c r="BU123" s="1160"/>
      <c r="BV123" s="1160">
        <v>20860122</v>
      </c>
      <c r="BW123" s="1160"/>
      <c r="BX123" s="1160"/>
      <c r="BY123" s="1160"/>
      <c r="BZ123" s="1160"/>
      <c r="CA123" s="1160">
        <v>20442164</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444</v>
      </c>
      <c r="DH123" s="1053"/>
      <c r="DI123" s="1053"/>
      <c r="DJ123" s="1053"/>
      <c r="DK123" s="1054"/>
      <c r="DL123" s="1055" t="s">
        <v>441</v>
      </c>
      <c r="DM123" s="1053"/>
      <c r="DN123" s="1053"/>
      <c r="DO123" s="1053"/>
      <c r="DP123" s="1054"/>
      <c r="DQ123" s="1055" t="s">
        <v>448</v>
      </c>
      <c r="DR123" s="1053"/>
      <c r="DS123" s="1053"/>
      <c r="DT123" s="1053"/>
      <c r="DU123" s="1054"/>
      <c r="DV123" s="1056" t="s">
        <v>441</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183</v>
      </c>
      <c r="AB124" s="1053"/>
      <c r="AC124" s="1053"/>
      <c r="AD124" s="1053"/>
      <c r="AE124" s="1054"/>
      <c r="AF124" s="1055" t="s">
        <v>444</v>
      </c>
      <c r="AG124" s="1053"/>
      <c r="AH124" s="1053"/>
      <c r="AI124" s="1053"/>
      <c r="AJ124" s="1054"/>
      <c r="AK124" s="1055" t="s">
        <v>441</v>
      </c>
      <c r="AL124" s="1053"/>
      <c r="AM124" s="1053"/>
      <c r="AN124" s="1053"/>
      <c r="AO124" s="1054"/>
      <c r="AP124" s="1056" t="s">
        <v>441</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30.5</v>
      </c>
      <c r="BR124" s="1122"/>
      <c r="BS124" s="1122"/>
      <c r="BT124" s="1122"/>
      <c r="BU124" s="1122"/>
      <c r="BV124" s="1122">
        <v>27</v>
      </c>
      <c r="BW124" s="1122"/>
      <c r="BX124" s="1122"/>
      <c r="BY124" s="1122"/>
      <c r="BZ124" s="1122"/>
      <c r="CA124" s="1122">
        <v>26.6</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6137078</v>
      </c>
      <c r="DH124" s="1078"/>
      <c r="DI124" s="1078"/>
      <c r="DJ124" s="1078"/>
      <c r="DK124" s="1079"/>
      <c r="DL124" s="1077">
        <v>6193062</v>
      </c>
      <c r="DM124" s="1078"/>
      <c r="DN124" s="1078"/>
      <c r="DO124" s="1078"/>
      <c r="DP124" s="1079"/>
      <c r="DQ124" s="1077" t="s">
        <v>442</v>
      </c>
      <c r="DR124" s="1078"/>
      <c r="DS124" s="1078"/>
      <c r="DT124" s="1078"/>
      <c r="DU124" s="1079"/>
      <c r="DV124" s="1080" t="s">
        <v>447</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447</v>
      </c>
      <c r="AB125" s="1053"/>
      <c r="AC125" s="1053"/>
      <c r="AD125" s="1053"/>
      <c r="AE125" s="1054"/>
      <c r="AF125" s="1055" t="s">
        <v>442</v>
      </c>
      <c r="AG125" s="1053"/>
      <c r="AH125" s="1053"/>
      <c r="AI125" s="1053"/>
      <c r="AJ125" s="1054"/>
      <c r="AK125" s="1055" t="s">
        <v>447</v>
      </c>
      <c r="AL125" s="1053"/>
      <c r="AM125" s="1053"/>
      <c r="AN125" s="1053"/>
      <c r="AO125" s="1054"/>
      <c r="AP125" s="1056" t="s">
        <v>183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441</v>
      </c>
      <c r="DH125" s="1021"/>
      <c r="DI125" s="1021"/>
      <c r="DJ125" s="1021"/>
      <c r="DK125" s="1021"/>
      <c r="DL125" s="1021" t="s">
        <v>444</v>
      </c>
      <c r="DM125" s="1021"/>
      <c r="DN125" s="1021"/>
      <c r="DO125" s="1021"/>
      <c r="DP125" s="1021"/>
      <c r="DQ125" s="1021" t="s">
        <v>447</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447</v>
      </c>
      <c r="AB126" s="1053"/>
      <c r="AC126" s="1053"/>
      <c r="AD126" s="1053"/>
      <c r="AE126" s="1054"/>
      <c r="AF126" s="1055" t="s">
        <v>447</v>
      </c>
      <c r="AG126" s="1053"/>
      <c r="AH126" s="1053"/>
      <c r="AI126" s="1053"/>
      <c r="AJ126" s="1054"/>
      <c r="AK126" s="1055" t="s">
        <v>447</v>
      </c>
      <c r="AL126" s="1053"/>
      <c r="AM126" s="1053"/>
      <c r="AN126" s="1053"/>
      <c r="AO126" s="1054"/>
      <c r="AP126" s="1056" t="s">
        <v>441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441</v>
      </c>
      <c r="DH126" s="1014"/>
      <c r="DI126" s="1014"/>
      <c r="DJ126" s="1014"/>
      <c r="DK126" s="1014"/>
      <c r="DL126" s="1014" t="s">
        <v>183</v>
      </c>
      <c r="DM126" s="1014"/>
      <c r="DN126" s="1014"/>
      <c r="DO126" s="1014"/>
      <c r="DP126" s="1014"/>
      <c r="DQ126" s="1014" t="s">
        <v>448</v>
      </c>
      <c r="DR126" s="1014"/>
      <c r="DS126" s="1014"/>
      <c r="DT126" s="1014"/>
      <c r="DU126" s="1014"/>
      <c r="DV126" s="1015" t="s">
        <v>442</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442</v>
      </c>
      <c r="AB127" s="1053"/>
      <c r="AC127" s="1053"/>
      <c r="AD127" s="1053"/>
      <c r="AE127" s="1054"/>
      <c r="AF127" s="1055" t="s">
        <v>447</v>
      </c>
      <c r="AG127" s="1053"/>
      <c r="AH127" s="1053"/>
      <c r="AI127" s="1053"/>
      <c r="AJ127" s="1054"/>
      <c r="AK127" s="1055" t="s">
        <v>447</v>
      </c>
      <c r="AL127" s="1053"/>
      <c r="AM127" s="1053"/>
      <c r="AN127" s="1053"/>
      <c r="AO127" s="1054"/>
      <c r="AP127" s="1056" t="s">
        <v>447</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183</v>
      </c>
      <c r="DH127" s="1014"/>
      <c r="DI127" s="1014"/>
      <c r="DJ127" s="1014"/>
      <c r="DK127" s="1014"/>
      <c r="DL127" s="1014" t="s">
        <v>183</v>
      </c>
      <c r="DM127" s="1014"/>
      <c r="DN127" s="1014"/>
      <c r="DO127" s="1014"/>
      <c r="DP127" s="1014"/>
      <c r="DQ127" s="1014" t="s">
        <v>183</v>
      </c>
      <c r="DR127" s="1014"/>
      <c r="DS127" s="1014"/>
      <c r="DT127" s="1014"/>
      <c r="DU127" s="1014"/>
      <c r="DV127" s="1015" t="s">
        <v>447</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387324</v>
      </c>
      <c r="AB128" s="1142"/>
      <c r="AC128" s="1142"/>
      <c r="AD128" s="1142"/>
      <c r="AE128" s="1143"/>
      <c r="AF128" s="1144">
        <v>372038</v>
      </c>
      <c r="AG128" s="1142"/>
      <c r="AH128" s="1142"/>
      <c r="AI128" s="1142"/>
      <c r="AJ128" s="1143"/>
      <c r="AK128" s="1144">
        <v>391383</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183</v>
      </c>
      <c r="BG128" s="1149"/>
      <c r="BH128" s="1149"/>
      <c r="BI128" s="1149"/>
      <c r="BJ128" s="1149"/>
      <c r="BK128" s="1149"/>
      <c r="BL128" s="1150"/>
      <c r="BM128" s="1148">
        <v>13.44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183</v>
      </c>
      <c r="DH128" s="1134"/>
      <c r="DI128" s="1134"/>
      <c r="DJ128" s="1134"/>
      <c r="DK128" s="1134"/>
      <c r="DL128" s="1134" t="s">
        <v>448</v>
      </c>
      <c r="DM128" s="1134"/>
      <c r="DN128" s="1134"/>
      <c r="DO128" s="1134"/>
      <c r="DP128" s="1134"/>
      <c r="DQ128" s="1134" t="s">
        <v>448</v>
      </c>
      <c r="DR128" s="1134"/>
      <c r="DS128" s="1134"/>
      <c r="DT128" s="1134"/>
      <c r="DU128" s="1134"/>
      <c r="DV128" s="1135" t="s">
        <v>448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9093506</v>
      </c>
      <c r="AB129" s="1053"/>
      <c r="AC129" s="1053"/>
      <c r="AD129" s="1053"/>
      <c r="AE129" s="1054"/>
      <c r="AF129" s="1055">
        <v>9399959</v>
      </c>
      <c r="AG129" s="1053"/>
      <c r="AH129" s="1053"/>
      <c r="AI129" s="1053"/>
      <c r="AJ129" s="1054"/>
      <c r="AK129" s="1055">
        <v>9397966</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398</v>
      </c>
      <c r="BG129" s="1163"/>
      <c r="BH129" s="1163"/>
      <c r="BI129" s="1163"/>
      <c r="BJ129" s="1163"/>
      <c r="BK129" s="1163"/>
      <c r="BL129" s="1164"/>
      <c r="BM129" s="1162">
        <v>18.440000000000001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1038277</v>
      </c>
      <c r="AB130" s="1053"/>
      <c r="AC130" s="1053"/>
      <c r="AD130" s="1053"/>
      <c r="AE130" s="1054"/>
      <c r="AF130" s="1055">
        <v>1086608</v>
      </c>
      <c r="AG130" s="1053"/>
      <c r="AH130" s="1053"/>
      <c r="AI130" s="1053"/>
      <c r="AJ130" s="1054"/>
      <c r="AK130" s="1055">
        <v>1079062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8055229</v>
      </c>
      <c r="AB131" s="1078"/>
      <c r="AC131" s="1078"/>
      <c r="AD131" s="1078"/>
      <c r="AE131" s="1079"/>
      <c r="AF131" s="1077">
        <v>8313351</v>
      </c>
      <c r="AG131" s="1078"/>
      <c r="AH131" s="1078"/>
      <c r="AI131" s="1078"/>
      <c r="AJ131" s="1079"/>
      <c r="AK131" s="1077">
        <v>8318904</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26.6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3.3002786140000002</v>
      </c>
      <c r="AB132" s="1194"/>
      <c r="AC132" s="1194"/>
      <c r="AD132" s="1194"/>
      <c r="AE132" s="1195"/>
      <c r="AF132" s="1196">
        <v>4.1578660640000003</v>
      </c>
      <c r="AG132" s="1194"/>
      <c r="AH132" s="1194"/>
      <c r="AI132" s="1194"/>
      <c r="AJ132" s="1195"/>
      <c r="AK132" s="1196">
        <v>4.7291806709999999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3.5</v>
      </c>
      <c r="AB133" s="1177"/>
      <c r="AC133" s="1177"/>
      <c r="AD133" s="1177"/>
      <c r="AE133" s="1178"/>
      <c r="AF133" s="1176">
        <v>3.5</v>
      </c>
      <c r="AG133" s="1177"/>
      <c r="AH133" s="1177"/>
      <c r="AI133" s="1177"/>
      <c r="AJ133" s="1178"/>
      <c r="AK133" s="1176">
        <v>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Fgj8GVY2IsJuRUpofvN1x6XAaVKXImdkz+tOZYujokqDIrkEo+UZzpJUHztpFhsSjVV71D3sg62DjjyKzW9uA==" saltValue="HKBIwizUVlHokkNULKmf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mGM+xMmt+005EEvFRvaWeNLpzb7PnNqt79cxfsba7JGB8amJRDfl2GgW5AHWboyn8N/n3eDwETFHrCJLbnJLw==" saltValue="nVfpCjDzm3JFYIjTAbp7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cBr9LLns0UU7mNv/1Sv+x1rJVt6kDR+nWlLrfVzhqhtNPJpuT0uKeicS6m1KkksxolHqPIOV7Y6GoYQSjuXQ==" saltValue="GV8C/thk4ciDyapWTj97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2826214</v>
      </c>
      <c r="AP9" s="313">
        <v>58767</v>
      </c>
      <c r="AQ9" s="314">
        <v>70630</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261891</v>
      </c>
      <c r="AP10" s="316">
        <v>5446</v>
      </c>
      <c r="AQ10" s="317">
        <v>8333</v>
      </c>
      <c r="AR10" s="318">
        <v>-34.6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75964</v>
      </c>
      <c r="AP11" s="316">
        <v>1580</v>
      </c>
      <c r="AQ11" s="317">
        <v>8447</v>
      </c>
      <c r="AR11" s="318">
        <v>-81.3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1002</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v>12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119335</v>
      </c>
      <c r="AP14" s="316">
        <v>2481</v>
      </c>
      <c r="AQ14" s="317">
        <v>2952</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50254</v>
      </c>
      <c r="AP15" s="316">
        <v>1045</v>
      </c>
      <c r="AQ15" s="317">
        <v>1842</v>
      </c>
      <c r="AR15" s="318">
        <v>-43.3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-204855</v>
      </c>
      <c r="AP16" s="316">
        <v>-4260</v>
      </c>
      <c r="AQ16" s="317">
        <v>-6186</v>
      </c>
      <c r="AR16" s="318">
        <v>-31.1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3128803</v>
      </c>
      <c r="AP17" s="316">
        <v>65059</v>
      </c>
      <c r="AQ17" s="317">
        <v>87031</v>
      </c>
      <c r="AR17" s="318">
        <v>-25.2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7.34</v>
      </c>
      <c r="AP21" s="329">
        <v>8.3000000000000007</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100.2</v>
      </c>
      <c r="AP22" s="334">
        <v>97.7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1191865</v>
      </c>
      <c r="AP32" s="343">
        <v>24783</v>
      </c>
      <c r="AQ32" s="344">
        <v>50496</v>
      </c>
      <c r="AR32" s="345">
        <v>-50.9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40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495874</v>
      </c>
      <c r="AP35" s="343">
        <v>10311</v>
      </c>
      <c r="AQ35" s="344">
        <v>19688</v>
      </c>
      <c r="AR35" s="345">
        <v>-47.6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176122</v>
      </c>
      <c r="AP36" s="343">
        <v>3662</v>
      </c>
      <c r="AQ36" s="344">
        <v>2838</v>
      </c>
      <c r="AR36" s="345">
        <v>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486</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3</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-391383</v>
      </c>
      <c r="AP39" s="343">
        <v>-8138</v>
      </c>
      <c r="AQ39" s="344">
        <v>-4320</v>
      </c>
      <c r="AR39" s="345">
        <v>88.4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-1079062</v>
      </c>
      <c r="AP40" s="343">
        <v>-22437</v>
      </c>
      <c r="AQ40" s="344">
        <v>-47973</v>
      </c>
      <c r="AR40" s="345">
        <v>-53.2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393416</v>
      </c>
      <c r="AP41" s="343">
        <v>8180</v>
      </c>
      <c r="AQ41" s="344">
        <v>21258</v>
      </c>
      <c r="AR41" s="345">
        <v>-61.5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2149767</v>
      </c>
      <c r="AN51" s="365">
        <v>45014</v>
      </c>
      <c r="AO51" s="366">
        <v>29.1</v>
      </c>
      <c r="AP51" s="367">
        <v>63727</v>
      </c>
      <c r="AQ51" s="368">
        <v>-40.200000000000003</v>
      </c>
      <c r="AR51" s="369">
        <v>69.3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1253870</v>
      </c>
      <c r="AN52" s="373">
        <v>26255</v>
      </c>
      <c r="AO52" s="374">
        <v>39.799999999999997</v>
      </c>
      <c r="AP52" s="375">
        <v>34577</v>
      </c>
      <c r="AQ52" s="376">
        <v>-24.1</v>
      </c>
      <c r="AR52" s="377">
        <v>63.9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2433977</v>
      </c>
      <c r="AN53" s="365">
        <v>50762</v>
      </c>
      <c r="AO53" s="366">
        <v>12.8</v>
      </c>
      <c r="AP53" s="367">
        <v>65876</v>
      </c>
      <c r="AQ53" s="368">
        <v>3.4</v>
      </c>
      <c r="AR53" s="369">
        <v>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1822468</v>
      </c>
      <c r="AN54" s="373">
        <v>38008</v>
      </c>
      <c r="AO54" s="374">
        <v>44.8</v>
      </c>
      <c r="AP54" s="375">
        <v>36484</v>
      </c>
      <c r="AQ54" s="376">
        <v>5.5</v>
      </c>
      <c r="AR54" s="377">
        <v>39.299999999999997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847099</v>
      </c>
      <c r="AN55" s="365">
        <v>17629</v>
      </c>
      <c r="AO55" s="366">
        <v>-65.3</v>
      </c>
      <c r="AP55" s="367">
        <v>68468</v>
      </c>
      <c r="AQ55" s="368">
        <v>3.9</v>
      </c>
      <c r="AR55" s="369">
        <v>-69.2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549235</v>
      </c>
      <c r="AN56" s="373">
        <v>11430</v>
      </c>
      <c r="AO56" s="374">
        <v>-69.900000000000006</v>
      </c>
      <c r="AP56" s="375">
        <v>34140</v>
      </c>
      <c r="AQ56" s="376">
        <v>-6.4</v>
      </c>
      <c r="AR56" s="377">
        <v>-63.5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1158295</v>
      </c>
      <c r="AN57" s="365">
        <v>24102</v>
      </c>
      <c r="AO57" s="366">
        <v>36.700000000000003</v>
      </c>
      <c r="AP57" s="367">
        <v>69729</v>
      </c>
      <c r="AQ57" s="368">
        <v>1.8</v>
      </c>
      <c r="AR57" s="369">
        <v>34.9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875529</v>
      </c>
      <c r="AN58" s="373">
        <v>18218</v>
      </c>
      <c r="AO58" s="374">
        <v>59.4</v>
      </c>
      <c r="AP58" s="375">
        <v>38908</v>
      </c>
      <c r="AQ58" s="376">
        <v>14</v>
      </c>
      <c r="AR58" s="377">
        <v>45.4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1572336</v>
      </c>
      <c r="AN59" s="365">
        <v>32694</v>
      </c>
      <c r="AO59" s="366">
        <v>35.6</v>
      </c>
      <c r="AP59" s="367">
        <v>74581</v>
      </c>
      <c r="AQ59" s="368">
        <v>7</v>
      </c>
      <c r="AR59" s="369">
        <v>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983360</v>
      </c>
      <c r="AN60" s="373">
        <v>20447</v>
      </c>
      <c r="AO60" s="374">
        <v>12.2</v>
      </c>
      <c r="AP60" s="375">
        <v>41563</v>
      </c>
      <c r="AQ60" s="376">
        <v>6.8</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1632295</v>
      </c>
      <c r="AN61" s="380">
        <v>34040</v>
      </c>
      <c r="AO61" s="381">
        <v>9.8000000000000007</v>
      </c>
      <c r="AP61" s="382">
        <v>68476</v>
      </c>
      <c r="AQ61" s="383">
        <v>-4.8</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1096892</v>
      </c>
      <c r="AN62" s="373">
        <v>22872</v>
      </c>
      <c r="AO62" s="374">
        <v>17.3</v>
      </c>
      <c r="AP62" s="375">
        <v>37134</v>
      </c>
      <c r="AQ62" s="376">
        <v>-0.8</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qb9PMmV/xISm0ZgykbUdYAdqRAgS1v0N6x1SxI9b7oXw+cpSk7FKy5s9b+ivGP420+nVKtQjCdEQdojpUPjuA==" saltValue="fs5mRpiOZUpij1fU11Zq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Ume14PNdpatvK/xB4Wp28mTWjZqK+4m4g+UbgcTwH2tKwe1JGi6wORzt0N+wrmt6DczWDZHmwhRMMc9oXrgrtA==" saltValue="fOSxrXyA38tObAgAFnYq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RKHDPxBJvKvGlSOFP9VehwIfYV89LFo2UT1NRKicSxc45PHywjTnnN4grWuPFHXjDHVoU3EIEfR2hMVFCuNyYg==" saltValue="KwTmw271SbNlsUe/g+60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10.45</v>
      </c>
      <c r="G47" s="12">
        <v>13.63</v>
      </c>
      <c r="H47" s="12">
        <v>14.08</v>
      </c>
      <c r="I47" s="12">
        <v>13.12</v>
      </c>
      <c r="J47" s="13">
        <v>11.22</v>
      </c>
    </row>
    <row r="48" spans="2:10" ht="57.75" customHeight="1" x14ac:dyDescent="0.15">
      <c r="B48" s="14"/>
      <c r="C48" s="1238" t="s">
        <v>4</v>
      </c>
      <c r="D48" s="1238"/>
      <c r="E48" s="1239"/>
      <c r="F48" s="15">
        <v>12.57</v>
      </c>
      <c r="G48" s="16">
        <v>10.65</v>
      </c>
      <c r="H48" s="16">
        <v>7.55</v>
      </c>
      <c r="I48" s="16">
        <v>8.06</v>
      </c>
      <c r="J48" s="17">
        <v>7.79</v>
      </c>
    </row>
    <row r="49" spans="2:10" ht="57.75" customHeight="1" thickBot="1" x14ac:dyDescent="0.2">
      <c r="B49" s="18"/>
      <c r="C49" s="1240" t="s">
        <v>5</v>
      </c>
      <c r="D49" s="1240"/>
      <c r="E49" s="1241"/>
      <c r="F49" s="19">
        <v>5.85</v>
      </c>
      <c r="G49" s="20">
        <v>1.65</v>
      </c>
      <c r="H49" s="20" t="s">
        <v>567</v>
      </c>
      <c r="I49" s="20">
        <v>0.26</v>
      </c>
      <c r="J49" s="21" t="s">
        <v>568</v>
      </c>
    </row>
    <row r="50" spans="2:10" ht="13.5" customHeight="1" x14ac:dyDescent="0.15"/>
  </sheetData>
  <sheetProtection algorithmName="SHA-512" hashValue="u4YB7mWWpPZZL/clUypsUSxSJq9LQi8OgtrOy9YN6hg2YFafYTdBwpPCGlARdsOyr5l3+qcsMmazUPVFsEO5bg==" saltValue="0F3OUBwpIgyg8Wm78bhu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2021-09-15T02:45:14Z</cp:lastPrinted>
  <dcterms:created xsi:type="dcterms:W3CDTF">2021-02-05T03:00:19Z</dcterms:created>
  <dcterms:modified xsi:type="dcterms:W3CDTF">2021-09-17T00:30:42Z</dcterms:modified>
  <cp:category/>
</cp:coreProperties>
</file>