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NTERNETNAS2.iwinternet.local\lgwanから外\"/>
    </mc:Choice>
  </mc:AlternateContent>
  <bookViews>
    <workbookView xWindow="0" yWindow="0" windowWidth="20490" windowHeight="753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<sst xmlns="http://schemas.openxmlformats.org/spreadsheetml/2006/main" count="1153" uniqueCount="604">
  <si>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</si>
  <si>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</si>
  <si>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</si>
  <si>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</si>
  <si>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</si>
  <si>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</si>
  <si>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</si>
  <si>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</si>
  <si>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</si>
  <si>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</si>
  <si>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</si>
  <si>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</si>
  <si>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</si>
  <si>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</si>
  <si>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</si>
  <si>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</si>
  <si>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</si>
  <si>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</si>
  <si>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</si>
  <si>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</si>
  <si>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</si>
  <si>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</si>
  <si>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</si>
  <si>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</si>
  <si>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</si>
  <si>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</si>
  <si>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</si>
  <si>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</si>
  <si>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</si>
  <si>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</si>
  <si>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</si>
  <si>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</si>
  <si>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</si>
  <si>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</si>
  <si>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</si>
  <si>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</si>
  <si>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</si>
  <si>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</si>
  <si>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</si>
  <si>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</si>
  <si>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</si>
  <si>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</si>
  <si>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</si>
  <si>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</si>
  <si>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</si>
  <si>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</si>
  <si>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</si>
  <si>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</si>
  <si>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</si>
  <si>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</si>
  <si>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</si>
  <si>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</si>
  <si>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</si>
  <si>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</si>
  <si>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</si>
  <si>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</si>
  <si>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</si>
  <si>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</si>
  <si>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</si>
  <si>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</si>
  <si>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</si>
  <si>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</si>
  <si>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</si>
  <si>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</si>
  <si>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</si>
  <si>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</si>
  <si>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</si>
  <si>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</si>
  <si>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</si>
  <si>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</si>
  <si>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</si>
  <si>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</si>
  <si>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</si>
  <si>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</si>
  <si>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</si>
  <si>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</si>
  <si>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</si>
  <si>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</si>
  <si>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</si>
  <si>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</si>
  <si>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</si>
  <si>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</si>
  <si>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</si>
  <si>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</si>
  <si>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</si>
  <si>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Ⅰ－２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</si>
  <si>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</si>
  <si>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</si>
  <si>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</si>
  <si>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</si>
  <si>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</si>
  <si>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</si>
  <si>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</si>
  <si>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</si>
  <si>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</si>
  <si>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</si>
  <si>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</si>
  <si>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</si>
  <si>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岩倉市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</si>
  <si>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</si>
  <si>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</si>
  <si>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</si>
  <si>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</si>
  <si>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</si>
  <si>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</si>
  <si>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</si>
  <si>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</si>
  <si>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</si>
  <si>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</si>
  <si>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</si>
  <si>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</si>
  <si>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</si>
  <si>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</si>
  <si>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</si>
  <si>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</si>
  <si>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</si>
  <si>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</si>
  <si>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</si>
  <si>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</si>
  <si>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</si>
  <si>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</si>
  <si>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</si>
  <si>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</si>
  <si>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</si>
  <si>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</si>
  <si>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</si>
  <si>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</si>
  <si>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</si>
  <si>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</si>
  <si>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</si>
  <si>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</si>
  <si>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</si>
  <si>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</si>
  <si>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</si>
  <si>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</si>
  <si>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</si>
  <si>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</si>
  <si>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</si>
  <si>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</si>
  <si>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</si>
  <si>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</si>
  <si>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</si>
  <si>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</si>
  <si>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</si>
  <si>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</si>
  <si>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</si>
  <si>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</si>
  <si>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</si>
  <si>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</si>
  <si>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</si>
  <si>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25"/>
  </si>
  <si>
    <t>うち日本人(％)</t>
    <phoneticPr fontId="5"/>
  </si>
  <si>
    <t>-0.1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</si>
  <si>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</si>
  <si>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</si>
  <si>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</si>
  <si>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</si>
  <si>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</si>
  <si>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</si>
  <si>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</si>
  <si>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</si>
  <si>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</si>
  <si>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</si>
  <si>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</si>
  <si>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</si>
  <si>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</si>
  <si>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</si>
  <si>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</si>
  <si>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</si>
  <si>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</si>
  <si>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</si>
  <si>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</si>
  <si>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</si>
  <si>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</si>
  <si>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</si>
  <si>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</si>
  <si>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</si>
  <si>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</si>
  <si>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</si>
  <si>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</si>
  <si>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</si>
  <si>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</si>
  <si>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</si>
  <si>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</si>
  <si>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</si>
  <si>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</si>
  <si>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</si>
  <si>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</si>
  <si>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</si>
  <si>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</si>
  <si>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</si>
  <si>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</si>
  <si>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</si>
  <si>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</si>
  <si>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</si>
  <si>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</si>
  <si>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</si>
  <si>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</si>
  <si>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</si>
  <si>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</si>
  <si>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</si>
  <si>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</si>
  <si>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</si>
  <si>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</si>
  <si>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</si>
  <si>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</si>
  <si>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</si>
  <si>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</si>
  <si>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</si>
  <si>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</si>
  <si>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</si>
  <si>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</si>
  <si>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愛知県岩倉市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</si>
  <si>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</si>
  <si>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</si>
  <si>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</si>
  <si>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</si>
  <si>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</si>
  <si>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</si>
  <si>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</si>
  <si>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</si>
  <si>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</si>
  <si>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</si>
  <si>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</si>
  <si>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</si>
  <si>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</si>
  <si>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</si>
  <si>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</si>
  <si>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</si>
  <si>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</si>
  <si>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</si>
  <si>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</si>
  <si>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</si>
  <si>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</si>
  <si>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</si>
  <si>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</si>
  <si>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</si>
  <si>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</si>
  <si>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</si>
  <si>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</si>
  <si>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</si>
  <si>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</si>
  <si>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</si>
  <si>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</si>
  <si>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</si>
  <si>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</si>
  <si>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</si>
  <si>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</si>
  <si>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</si>
  <si>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</si>
  <si>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</si>
  <si>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</si>
  <si>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</si>
  <si>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</si>
  <si>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</si>
  <si>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</si>
  <si>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</si>
  <si>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</si>
  <si>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</si>
  <si>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</si>
  <si>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</si>
  <si>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</si>
  <si>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</si>
  <si>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</si>
  <si>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</si>
  <si>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</si>
  <si>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</si>
  <si>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</si>
  <si>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</si>
  <si>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</si>
  <si>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</si>
  <si>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</si>
  <si>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</si>
  <si>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</si>
  <si>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</si>
  <si>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</si>
  <si>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</si>
  <si>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</si>
  <si>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</si>
  <si>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</si>
  <si>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</si>
  <si>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</si>
  <si>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</si>
  <si>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</si>
  <si>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</si>
  <si>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</si>
  <si>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</si>
  <si>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</si>
  <si>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</si>
  <si>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</si>
  <si>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</si>
  <si>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</si>
  <si>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</si>
  <si>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</si>
  <si>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</si>
  <si>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</si>
  <si>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</si>
  <si>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</si>
  <si>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</si>
  <si>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</si>
  <si>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</si>
  <si>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</si>
  <si>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</si>
  <si>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</si>
  <si>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</si>
  <si>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</si>
  <si>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</si>
  <si>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</si>
  <si>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</si>
  <si>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</si>
  <si>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</si>
  <si>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</si>
  <si>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</si>
  <si>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</si>
  <si>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</si>
  <si>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</si>
  <si>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</si>
  <si>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</si>
  <si>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</si>
  <si>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</si>
  <si>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</si>
  <si>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</si>
  <si>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</si>
  <si>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</si>
  <si>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</si>
  <si>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</si>
  <si>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</si>
  <si>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</si>
  <si>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</si>
  <si>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</si>
  <si>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</si>
  <si>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</si>
  <si>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</si>
  <si>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</si>
  <si>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</si>
  <si>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</si>
  <si>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</si>
  <si>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</si>
  <si>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</si>
  <si>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</si>
  <si>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</si>
  <si>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</si>
  <si>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</si>
  <si>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</si>
  <si>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</si>
  <si>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</si>
  <si>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</si>
  <si>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</si>
  <si>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</si>
  <si>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</si>
  <si>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</si>
  <si>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</si>
  <si>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</si>
  <si>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</si>
  <si>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</si>
  <si>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</si>
  <si>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</si>
  <si>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</si>
  <si>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</si>
  <si>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</si>
  <si>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</si>
  <si>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</si>
  <si>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</si>
  <si>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</si>
  <si>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</si>
  <si>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</si>
  <si>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</si>
  <si>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愛知県岩倉市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</si>
  <si>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</si>
  <si>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</si>
  <si>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</si>
  <si>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</si>
  <si>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</si>
  <si>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</si>
  <si>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</si>
  <si>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</si>
  <si>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</si>
  <si>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</si>
  <si>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</si>
  <si>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</si>
  <si>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</si>
  <si>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</si>
  <si>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</si>
  <si>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</si>
  <si>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</si>
  <si>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</si>
  <si>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</si>
  <si>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</si>
  <si>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</si>
  <si>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</si>
  <si>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</si>
  <si>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</si>
  <si>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</si>
  <si>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</si>
  <si>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</si>
  <si>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</si>
  <si>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</si>
  <si>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</si>
  <si>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</si>
  <si>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</si>
  <si>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</si>
  <si>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</si>
  <si>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</si>
  <si>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</si>
  <si>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</si>
  <si>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上水道事業会計</t>
    <phoneticPr fontId="5"/>
  </si>
  <si>
    <t>法適用企業</t>
    <phoneticPr fontId="5"/>
  </si>
  <si>
    <t>公共下水道事業会計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</si>
  <si>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</si>
  <si>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</si>
  <si>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</si>
  <si>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</si>
  <si>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</si>
  <si>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</si>
  <si>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</si>
  <si>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</si>
  <si>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</si>
  <si>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</si>
  <si>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</si>
  <si>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</si>
  <si>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</si>
  <si>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</si>
  <si>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</si>
  <si>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</si>
  <si>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</si>
  <si>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</si>
  <si>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</si>
  <si>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</si>
  <si>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</si>
  <si>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</si>
  <si>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</si>
  <si>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</si>
  <si>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</si>
  <si>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</si>
  <si>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</si>
  <si>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</si>
  <si>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</si>
  <si>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</si>
  <si>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</si>
  <si>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</si>
  <si>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</si>
  <si>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</si>
  <si>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</si>
  <si>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</si>
  <si>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</si>
  <si>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</si>
  <si>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</si>
  <si>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</si>
  <si>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</si>
  <si>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</si>
  <si>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</si>
  <si>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</si>
  <si>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</si>
  <si>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</si>
  <si>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</si>
  <si>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</si>
  <si>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</si>
  <si>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</si>
  <si>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</si>
  <si>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</si>
  <si>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</si>
  <si>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</si>
  <si>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</si>
  <si>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</si>
  <si>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</si>
  <si>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</si>
  <si>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</si>
  <si>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</si>
  <si>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</si>
  <si>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</si>
  <si>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</si>
  <si>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</si>
  <si>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</si>
  <si>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</si>
  <si>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</si>
  <si>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</si>
  <si>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</si>
  <si>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</si>
  <si>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</si>
  <si>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</si>
  <si>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</si>
  <si>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</si>
  <si>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</si>
  <si>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</si>
  <si>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</si>
  <si>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</si>
  <si>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</si>
  <si>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</si>
  <si>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</si>
  <si>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</si>
  <si>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</si>
  <si>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</si>
  <si>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</si>
  <si>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</si>
  <si>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</si>
  <si>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</si>
  <si>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</si>
  <si>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</si>
  <si>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</si>
  <si>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</si>
  <si>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</si>
  <si>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</si>
  <si>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</si>
  <si>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</si>
  <si>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</si>
  <si>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</si>
  <si>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</si>
  <si>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</si>
  <si>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</si>
  <si>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</si>
  <si>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</si>
  <si>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</si>
  <si>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</si>
  <si>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</si>
  <si>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</si>
  <si>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</si>
  <si>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</si>
  <si>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</si>
  <si>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</si>
  <si>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</si>
  <si>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</si>
  <si>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</si>
  <si>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</si>
  <si>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</si>
  <si>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</si>
  <si>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</si>
  <si>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</si>
  <si>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</si>
  <si>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</si>
  <si>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</si>
  <si>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</si>
  <si>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</si>
  <si>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</si>
  <si>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</si>
  <si>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</si>
  <si>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</si>
  <si>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</si>
  <si>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</si>
  <si>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</si>
  <si>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</si>
  <si>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</si>
  <si>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</si>
  <si>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</si>
  <si>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</si>
  <si>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</si>
  <si>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</si>
  <si>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</si>
  <si>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</si>
  <si>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</si>
  <si>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</si>
  <si>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</si>
  <si>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</si>
  <si>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</si>
  <si>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</si>
  <si>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</si>
  <si>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</si>
  <si>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</si>
  <si>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</si>
  <si>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2.43</t>
  </si>
  <si>
    <t>▲ 2.17</t>
  </si>
  <si>
    <t>一般会計</t>
  </si>
  <si>
    <t>上水道事業会計</t>
  </si>
  <si>
    <t>国民健康保険特別会計</t>
  </si>
  <si>
    <t>介護保険特別会計</t>
  </si>
  <si>
    <t>公共下水道事業会計</t>
  </si>
  <si>
    <t>後期高齢者医療特別会計</t>
  </si>
  <si>
    <t>土地取得特別会計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</si>
  <si>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</si>
  <si>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</si>
  <si>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</si>
  <si>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</si>
  <si>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</si>
  <si>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</si>
  <si>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</si>
  <si>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</si>
  <si>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小牧岩倉衛生組合</t>
    <rPh sb="0" eb="2">
      <t>コマキ</t>
    </rPh>
    <rPh sb="2" eb="4">
      <t>イワクラ</t>
    </rPh>
    <rPh sb="4" eb="6">
      <t>エイセイ</t>
    </rPh>
    <rPh sb="6" eb="8">
      <t>クミアイ</t>
    </rPh>
    <phoneticPr fontId="2"/>
  </si>
  <si>
    <t>尾張市町交通災害共済組合</t>
    <rPh sb="0" eb="2">
      <t>オワリ</t>
    </rPh>
    <rPh sb="2" eb="3">
      <t>シ</t>
    </rPh>
    <rPh sb="3" eb="4">
      <t>マチ</t>
    </rPh>
    <rPh sb="4" eb="6">
      <t>コウツウ</t>
    </rPh>
    <rPh sb="6" eb="8">
      <t>サイガイ</t>
    </rPh>
    <rPh sb="8" eb="10">
      <t>キョウサイ</t>
    </rPh>
    <rPh sb="10" eb="12">
      <t>クミアイ</t>
    </rPh>
    <phoneticPr fontId="2"/>
  </si>
  <si>
    <t>愛知県市町村職員退職手当組合</t>
    <rPh sb="0" eb="3">
      <t>アイチケン</t>
    </rPh>
    <rPh sb="3" eb="6">
      <t>シチョウソン</t>
    </rPh>
    <rPh sb="6" eb="8">
      <t>ショクイン</t>
    </rPh>
    <rPh sb="8" eb="10">
      <t>タイショク</t>
    </rPh>
    <rPh sb="10" eb="12">
      <t>テアテ</t>
    </rPh>
    <rPh sb="12" eb="14">
      <t>クミアイ</t>
    </rPh>
    <phoneticPr fontId="2"/>
  </si>
  <si>
    <t>愛知県後期高齢者医療広域連合（一般会計）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2"/>
  </si>
  <si>
    <t>愛知県後期高齢者医療広域連合（後期高齢者医療特別会計）</t>
    <rPh sb="0" eb="3">
      <t>アイチケン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</si>
  <si>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愛北広域事務組合</t>
    <rPh sb="0" eb="2">
      <t>アイホク</t>
    </rPh>
    <rPh sb="2" eb="4">
      <t>コウイキ</t>
    </rPh>
    <rPh sb="4" eb="6">
      <t>ジム</t>
    </rPh>
    <rPh sb="6" eb="8">
      <t>クミアイ</t>
    </rPh>
    <phoneticPr fontId="2"/>
  </si>
  <si>
    <t>-</t>
    <phoneticPr fontId="2"/>
  </si>
  <si>
    <t>-</t>
    <phoneticPr fontId="2"/>
  </si>
  <si>
    <t>-</t>
    <phoneticPr fontId="2"/>
  </si>
  <si>
    <t>公共施設整備基金</t>
    <rPh sb="0" eb="2">
      <t>コウキョウ</t>
    </rPh>
    <rPh sb="2" eb="4">
      <t>シセツ</t>
    </rPh>
    <rPh sb="4" eb="6">
      <t>セイビ</t>
    </rPh>
    <rPh sb="6" eb="8">
      <t>キキン</t>
    </rPh>
    <phoneticPr fontId="5"/>
  </si>
  <si>
    <t>ふるさとづくり基金</t>
    <rPh sb="7" eb="9">
      <t>キキン</t>
    </rPh>
    <phoneticPr fontId="5"/>
  </si>
  <si>
    <t>岩倉北小学校及び岩倉南小学校用地購入基金</t>
  </si>
  <si>
    <t>地域福祉基金</t>
  </si>
  <si>
    <t>住宅基金</t>
  </si>
  <si>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</si>
  <si>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</si>
  <si>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</si>
  <si>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</si>
  <si>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</si>
  <si>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</si>
  <si>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</si>
  <si>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</si>
  <si>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</si>
  <si>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</si>
  <si>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</si>
  <si>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</si>
  <si>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</si>
  <si>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　将来負担比率については、基金残高の減少が将来負担額の減少を上回ったが、それ以上に標準財政規模が増加したため、0.3ポイント改善した。実質公債費比率については、 公営企業債等の準元利償還金の減少に加え、標準財政規模が増加したため、単年度では減少したが、３か年平均の比率については0.3ポイント悪化した。
　令和３年度以降は、高齢化に伴う社会保障事業費や都市計画事業費、さらには公共施設再配置計画及び長寿命化計画の推進に向けて経費の増加が見込まれるが、地方債の計画的な発行に努め、健全な財政運営を進めていく。</t>
    <rPh sb="13" eb="15">
      <t>キキン</t>
    </rPh>
    <rPh sb="15" eb="17">
      <t>ザンダカ</t>
    </rPh>
    <rPh sb="18" eb="20">
      <t>ゲンショウ</t>
    </rPh>
    <rPh sb="21" eb="23">
      <t>ショウライ</t>
    </rPh>
    <rPh sb="23" eb="25">
      <t>フタン</t>
    </rPh>
    <rPh sb="25" eb="26">
      <t>ガク</t>
    </rPh>
    <rPh sb="27" eb="29">
      <t>ゲンショウ</t>
    </rPh>
    <rPh sb="30" eb="32">
      <t>ウワマワ</t>
    </rPh>
    <rPh sb="38" eb="40">
      <t>イジョウ</t>
    </rPh>
    <rPh sb="41" eb="43">
      <t>ヒョウジュン</t>
    </rPh>
    <rPh sb="43" eb="45">
      <t>ザイセイ</t>
    </rPh>
    <rPh sb="45" eb="47">
      <t>キボ</t>
    </rPh>
    <rPh sb="48" eb="50">
      <t>ゾウカ</t>
    </rPh>
    <rPh sb="62" eb="64">
      <t>カイゼン</t>
    </rPh>
    <rPh sb="81" eb="83">
      <t>コウエイ</t>
    </rPh>
    <rPh sb="83" eb="85">
      <t>キギョウ</t>
    </rPh>
    <rPh sb="85" eb="86">
      <t>サイ</t>
    </rPh>
    <rPh sb="86" eb="87">
      <t>トウ</t>
    </rPh>
    <rPh sb="88" eb="89">
      <t>ジュン</t>
    </rPh>
    <rPh sb="89" eb="91">
      <t>ガンリ</t>
    </rPh>
    <rPh sb="91" eb="94">
      <t>ショウカンキン</t>
    </rPh>
    <rPh sb="95" eb="97">
      <t>ゲンショウ</t>
    </rPh>
    <rPh sb="98" eb="99">
      <t>クワ</t>
    </rPh>
    <rPh sb="108" eb="110">
      <t>ゾウカ</t>
    </rPh>
    <rPh sb="120" eb="122">
      <t>ゲンショウ</t>
    </rPh>
    <rPh sb="146" eb="148">
      <t>アッカ</t>
    </rPh>
    <phoneticPr fontId="5"/>
  </si>
  <si>
    <r>
      <t>　</t>
    </r>
    <r>
      <rPr>
        <sz val="11"/>
        <rFont val="ＭＳ Ｐゴシック"/>
        <family val="3"/>
        <charset val="128"/>
      </rPr>
      <t>将来負担比率については、将来負担額の減少などにより比率は減少傾向にあり、類似団体内平均値を下回る結果となった。また、有形固定資産減価償却率については、比率は上昇傾向にあるものの、令和２年度に学校施設長寿命化計画に基づき岩倉南小学校本館大規模改修工事を行ったことなどにより伸び率では類似団体内平均値を下回る結果となった。今後も公共施設再配置計画及び長寿命化計画に基づき、規模・配置等の再配置や修繕・更新等の長寿命化を進めていくなど、公共施設等の総合的かつ計画的な管理に努める。</t>
    </r>
    <rPh sb="13" eb="15">
      <t>ショウライ</t>
    </rPh>
    <rPh sb="15" eb="17">
      <t>フタン</t>
    </rPh>
    <rPh sb="17" eb="18">
      <t>ガク</t>
    </rPh>
    <rPh sb="19" eb="21">
      <t>ゲンショウ</t>
    </rPh>
    <rPh sb="46" eb="48">
      <t>シタマワ</t>
    </rPh>
    <rPh sb="49" eb="51">
      <t>ケッカ</t>
    </rPh>
    <rPh sb="90" eb="92">
      <t>レイワ</t>
    </rPh>
    <rPh sb="93" eb="95">
      <t>ネンド</t>
    </rPh>
    <rPh sb="96" eb="98">
      <t>ガッコウ</t>
    </rPh>
    <rPh sb="98" eb="100">
      <t>シセツ</t>
    </rPh>
    <rPh sb="100" eb="101">
      <t>チョウ</t>
    </rPh>
    <rPh sb="101" eb="104">
      <t>ジュミョウカ</t>
    </rPh>
    <rPh sb="104" eb="106">
      <t>ケイカク</t>
    </rPh>
    <rPh sb="107" eb="108">
      <t>モト</t>
    </rPh>
    <rPh sb="110" eb="112">
      <t>イワクラ</t>
    </rPh>
    <rPh sb="112" eb="113">
      <t>ミナミ</t>
    </rPh>
    <rPh sb="113" eb="116">
      <t>ショウガッコウ</t>
    </rPh>
    <rPh sb="116" eb="118">
      <t>ホンカン</t>
    </rPh>
    <rPh sb="118" eb="121">
      <t>ダイキボ</t>
    </rPh>
    <rPh sb="121" eb="123">
      <t>カイシュウ</t>
    </rPh>
    <rPh sb="123" eb="125">
      <t>コウジ</t>
    </rPh>
    <rPh sb="126" eb="127">
      <t>オコナ</t>
    </rPh>
    <rPh sb="150" eb="151">
      <t>シタ</t>
    </rPh>
    <rPh sb="153" eb="155">
      <t>ケッカ</t>
    </rPh>
    <rPh sb="160" eb="162">
      <t>コンゴ</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</si>
</sst>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sz val="11"/>
      <color rgb="FFFF0000"/>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4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0" fontId="40" fillId="0" borderId="41" xfId="16" applyFont="1" applyBorder="1" applyAlignment="1" applyProtection="1">
      <alignment horizontal="left" vertical="top" wrapText="1"/>
      <protection locked="0"/>
    </xf>
    <xf numFmtId="0" fontId="40" fillId="0" borderId="12" xfId="16" applyFont="1" applyBorder="1" applyAlignment="1" applyProtection="1">
      <alignment horizontal="left" vertical="top" wrapText="1"/>
      <protection locked="0"/>
    </xf>
    <xf numFmtId="0" fontId="40" fillId="0" borderId="48" xfId="16" applyFont="1" applyBorder="1" applyAlignment="1" applyProtection="1">
      <alignment horizontal="left" vertical="top" wrapText="1"/>
      <protection locked="0"/>
    </xf>
    <xf numFmtId="0" fontId="40" fillId="0" borderId="64" xfId="16" applyFont="1" applyBorder="1" applyAlignment="1" applyProtection="1">
      <alignment horizontal="left" vertical="top" wrapText="1"/>
      <protection locked="0"/>
    </xf>
    <xf numFmtId="0" fontId="40" fillId="0" borderId="0" xfId="16" applyFont="1" applyAlignment="1" applyProtection="1">
      <alignment horizontal="left" vertical="top" wrapText="1"/>
      <protection locked="0"/>
    </xf>
    <xf numFmtId="0" fontId="40" fillId="0" borderId="38" xfId="16" applyFont="1" applyBorder="1" applyAlignment="1" applyProtection="1">
      <alignment horizontal="left" vertical="top" wrapText="1"/>
      <protection locked="0"/>
    </xf>
    <xf numFmtId="0" fontId="40" fillId="0" borderId="37" xfId="16" applyFont="1" applyBorder="1" applyAlignment="1" applyProtection="1">
      <alignment horizontal="left" vertical="top" wrapText="1"/>
      <protection locked="0"/>
    </xf>
    <xf numFmtId="0" fontId="40" fillId="0" borderId="54" xfId="16" applyFont="1" applyBorder="1" applyAlignment="1" applyProtection="1">
      <alignment horizontal="left" vertical="top" wrapText="1"/>
      <protection locked="0"/>
    </xf>
    <xf numFmtId="0" fontId="40"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0" fontId="16" fillId="0" borderId="41" xfId="16" applyFont="1" applyBorder="1" applyAlignment="1" applyProtection="1">
      <alignment horizontal="left" vertical="top" wrapText="1"/>
      <protection locked="0"/>
    </xf>
    <xf numFmtId="0" fontId="16" fillId="0" borderId="12" xfId="16" applyFont="1" applyBorder="1" applyAlignment="1" applyProtection="1">
      <alignment horizontal="left" vertical="top" wrapText="1"/>
      <protection locked="0"/>
    </xf>
    <xf numFmtId="0" fontId="16" fillId="0" borderId="48" xfId="16" applyFont="1" applyBorder="1" applyAlignment="1" applyProtection="1">
      <alignment horizontal="left" vertical="top" wrapText="1"/>
      <protection locked="0"/>
    </xf>
    <xf numFmtId="0" fontId="16" fillId="0" borderId="64" xfId="16" applyFont="1" applyBorder="1" applyAlignment="1" applyProtection="1">
      <alignment horizontal="left" vertical="top" wrapText="1"/>
      <protection locked="0"/>
    </xf>
    <xf numFmtId="0" fontId="16" fillId="0" borderId="0" xfId="16" applyFont="1" applyAlignment="1" applyProtection="1">
      <alignment horizontal="left" vertical="top" wrapText="1"/>
      <protection locked="0"/>
    </xf>
    <xf numFmtId="0" fontId="16" fillId="0" borderId="38" xfId="16" applyFont="1" applyBorder="1" applyAlignment="1" applyProtection="1">
      <alignment horizontal="left" vertical="top" wrapText="1"/>
      <protection locked="0"/>
    </xf>
    <xf numFmtId="0" fontId="16" fillId="0" borderId="37" xfId="16" applyFont="1" applyBorder="1" applyAlignment="1" applyProtection="1">
      <alignment horizontal="left" vertical="top" wrapText="1"/>
      <protection locked="0"/>
    </xf>
    <xf numFmtId="0" fontId="16" fillId="0" borderId="54" xfId="16" applyFont="1" applyBorder="1" applyAlignment="1" applyProtection="1">
      <alignment horizontal="left" vertical="top" wrapText="1"/>
      <protection locked="0"/>
    </xf>
    <xf numFmtId="0" fontId="16"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65876</c:v>
                </c:pt>
                <c:pt idx="1">
                  <c:v>68468</c:v>
                </c:pt>
                <c:pt idx="2">
                  <c:v>69729</c:v>
                </c:pt>
                <c:pt idx="3">
                  <c:v>74581</c:v>
                </c:pt>
                <c:pt idx="4">
                  <c:v>76347</c:v>
                </c:pt>
              </c:numCache>
            </c:numRef>
          </c:val>
          <c:smooth val="0"/>
          <c:extLst>
            <c:ext xmlns:c16="http://schemas.microsoft.com/office/drawing/2014/chart" uri="{C3380CC4-5D6E-409C-BE32-E72D297353CC}">
              <c16:uniqueId val="{00000000-4D87-44E0-9B33-E241C3D14C0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50762</c:v>
                </c:pt>
                <c:pt idx="1">
                  <c:v>17629</c:v>
                </c:pt>
                <c:pt idx="2">
                  <c:v>24102</c:v>
                </c:pt>
                <c:pt idx="3">
                  <c:v>32694</c:v>
                </c:pt>
                <c:pt idx="4">
                  <c:v>31275</c:v>
                </c:pt>
              </c:numCache>
            </c:numRef>
          </c:val>
          <c:smooth val="0"/>
          <c:extLst>
            <c:ext xmlns:c16="http://schemas.microsoft.com/office/drawing/2014/chart" uri="{C3380CC4-5D6E-409C-BE32-E72D297353CC}">
              <c16:uniqueId val="{00000001-4D87-44E0-9B33-E241C3D14C0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10.65</c:v>
                </c:pt>
                <c:pt idx="1">
                  <c:v>7.55</c:v>
                </c:pt>
                <c:pt idx="2">
                  <c:v>8.06</c:v>
                </c:pt>
                <c:pt idx="3">
                  <c:v>7.79</c:v>
                </c:pt>
                <c:pt idx="4">
                  <c:v>10.53</c:v>
                </c:pt>
              </c:numCache>
            </c:numRef>
          </c:val>
          <c:extLst>
            <c:ext xmlns:c16="http://schemas.microsoft.com/office/drawing/2014/chart" uri="{C3380CC4-5D6E-409C-BE32-E72D297353CC}">
              <c16:uniqueId val="{00000000-A298-4F3C-BC82-2C5F12C7535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13.63</c:v>
                </c:pt>
                <c:pt idx="1">
                  <c:v>14.08</c:v>
                </c:pt>
                <c:pt idx="2">
                  <c:v>13.12</c:v>
                </c:pt>
                <c:pt idx="3">
                  <c:v>11.22</c:v>
                </c:pt>
                <c:pt idx="4">
                  <c:v>8.1999999999999993</c:v>
                </c:pt>
              </c:numCache>
            </c:numRef>
          </c:val>
          <c:extLst>
            <c:ext xmlns:c16="http://schemas.microsoft.com/office/drawing/2014/chart" uri="{C3380CC4-5D6E-409C-BE32-E72D297353CC}">
              <c16:uniqueId val="{00000001-A298-4F3C-BC82-2C5F12C7535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1.65</c:v>
                </c:pt>
                <c:pt idx="1">
                  <c:v>-2.4300000000000002</c:v>
                </c:pt>
                <c:pt idx="2">
                  <c:v>0.26</c:v>
                </c:pt>
                <c:pt idx="3">
                  <c:v>-2.17</c:v>
                </c:pt>
                <c:pt idx="4">
                  <c:v>0.55000000000000004</c:v>
                </c:pt>
              </c:numCache>
            </c:numRef>
          </c:val>
          <c:smooth val="0"/>
          <c:extLst>
            <c:ext xmlns:c16="http://schemas.microsoft.com/office/drawing/2014/chart" uri="{C3380CC4-5D6E-409C-BE32-E72D297353CC}">
              <c16:uniqueId val="{00000002-A298-4F3C-BC82-2C5F12C7535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0.1</c:v>
                </c:pt>
                <c:pt idx="2">
                  <c:v>#N/A</c:v>
                </c:pt>
                <c:pt idx="3">
                  <c:v>0.06</c:v>
                </c:pt>
                <c:pt idx="4">
                  <c:v>#N/A</c:v>
                </c:pt>
                <c:pt idx="5">
                  <c:v>2.77</c:v>
                </c:pt>
                <c:pt idx="6">
                  <c:v>0</c:v>
                </c:pt>
                <c:pt idx="7">
                  <c:v>0</c:v>
                </c:pt>
                <c:pt idx="8">
                  <c:v>0</c:v>
                </c:pt>
                <c:pt idx="9">
                  <c:v>0</c:v>
                </c:pt>
              </c:numCache>
            </c:numRef>
          </c:val>
          <c:extLst>
            <c:ext xmlns:c16="http://schemas.microsoft.com/office/drawing/2014/chart" uri="{C3380CC4-5D6E-409C-BE32-E72D297353CC}">
              <c16:uniqueId val="{00000000-23AA-4EBF-A69F-930593379A0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3AA-4EBF-A69F-930593379A02}"/>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23AA-4EBF-A69F-930593379A02}"/>
            </c:ext>
          </c:extLst>
        </c:ser>
        <c:ser>
          <c:idx val="3"/>
          <c:order val="3"/>
          <c:tx>
            <c:strRef>
              <c:f>データシート!$A$30</c:f>
              <c:strCache>
                <c:ptCount val="1"/>
                <c:pt idx="0">
                  <c:v>土地取得特別会計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23AA-4EBF-A69F-930593379A02}"/>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0.01</c:v>
                </c:pt>
                <c:pt idx="4">
                  <c:v>#N/A</c:v>
                </c:pt>
                <c:pt idx="5">
                  <c:v>0.11</c:v>
                </c:pt>
                <c:pt idx="6">
                  <c:v>#N/A</c:v>
                </c:pt>
                <c:pt idx="7">
                  <c:v>0.02</c:v>
                </c:pt>
                <c:pt idx="8">
                  <c:v>#N/A</c:v>
                </c:pt>
                <c:pt idx="9">
                  <c:v>0.02</c:v>
                </c:pt>
              </c:numCache>
            </c:numRef>
          </c:val>
          <c:extLst>
            <c:ext xmlns:c16="http://schemas.microsoft.com/office/drawing/2014/chart" uri="{C3380CC4-5D6E-409C-BE32-E72D297353CC}">
              <c16:uniqueId val="{00000004-23AA-4EBF-A69F-930593379A02}"/>
            </c:ext>
          </c:extLst>
        </c:ser>
        <c:ser>
          <c:idx val="5"/>
          <c:order val="5"/>
          <c:tx>
            <c:strRef>
              <c:f>データシート!$A$32</c:f>
              <c:strCache>
                <c:ptCount val="1"/>
                <c:pt idx="0">
                  <c:v>公共下水道事業会計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0</c:v>
                </c:pt>
                <c:pt idx="1">
                  <c:v>0</c:v>
                </c:pt>
                <c:pt idx="2">
                  <c:v>0</c:v>
                </c:pt>
                <c:pt idx="3">
                  <c:v>0</c:v>
                </c:pt>
                <c:pt idx="4">
                  <c:v>0</c:v>
                </c:pt>
                <c:pt idx="5">
                  <c:v>0</c:v>
                </c:pt>
                <c:pt idx="6">
                  <c:v>#N/A</c:v>
                </c:pt>
                <c:pt idx="7">
                  <c:v>0.72</c:v>
                </c:pt>
                <c:pt idx="8">
                  <c:v>#N/A</c:v>
                </c:pt>
                <c:pt idx="9">
                  <c:v>0.53</c:v>
                </c:pt>
              </c:numCache>
            </c:numRef>
          </c:val>
          <c:extLst>
            <c:ext xmlns:c16="http://schemas.microsoft.com/office/drawing/2014/chart" uri="{C3380CC4-5D6E-409C-BE32-E72D297353CC}">
              <c16:uniqueId val="{00000005-23AA-4EBF-A69F-930593379A02}"/>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2.33</c:v>
                </c:pt>
                <c:pt idx="2">
                  <c:v>#N/A</c:v>
                </c:pt>
                <c:pt idx="3">
                  <c:v>2.11</c:v>
                </c:pt>
                <c:pt idx="4">
                  <c:v>#N/A</c:v>
                </c:pt>
                <c:pt idx="5">
                  <c:v>1.98</c:v>
                </c:pt>
                <c:pt idx="6">
                  <c:v>#N/A</c:v>
                </c:pt>
                <c:pt idx="7">
                  <c:v>2.0499999999999998</c:v>
                </c:pt>
                <c:pt idx="8">
                  <c:v>#N/A</c:v>
                </c:pt>
                <c:pt idx="9">
                  <c:v>1.51</c:v>
                </c:pt>
              </c:numCache>
            </c:numRef>
          </c:val>
          <c:extLst>
            <c:ext xmlns:c16="http://schemas.microsoft.com/office/drawing/2014/chart" uri="{C3380CC4-5D6E-409C-BE32-E72D297353CC}">
              <c16:uniqueId val="{00000006-23AA-4EBF-A69F-930593379A02}"/>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3.19</c:v>
                </c:pt>
                <c:pt idx="2">
                  <c:v>#N/A</c:v>
                </c:pt>
                <c:pt idx="3">
                  <c:v>5.21</c:v>
                </c:pt>
                <c:pt idx="4">
                  <c:v>#N/A</c:v>
                </c:pt>
                <c:pt idx="5">
                  <c:v>3.84</c:v>
                </c:pt>
                <c:pt idx="6">
                  <c:v>#N/A</c:v>
                </c:pt>
                <c:pt idx="7">
                  <c:v>1.92</c:v>
                </c:pt>
                <c:pt idx="8">
                  <c:v>#N/A</c:v>
                </c:pt>
                <c:pt idx="9">
                  <c:v>2.2599999999999998</c:v>
                </c:pt>
              </c:numCache>
            </c:numRef>
          </c:val>
          <c:extLst>
            <c:ext xmlns:c16="http://schemas.microsoft.com/office/drawing/2014/chart" uri="{C3380CC4-5D6E-409C-BE32-E72D297353CC}">
              <c16:uniqueId val="{00000007-23AA-4EBF-A69F-930593379A02}"/>
            </c:ext>
          </c:extLst>
        </c:ser>
        <c:ser>
          <c:idx val="8"/>
          <c:order val="8"/>
          <c:tx>
            <c:strRef>
              <c:f>データシート!$A$35</c:f>
              <c:strCache>
                <c:ptCount val="1"/>
                <c:pt idx="0">
                  <c:v>上水道事業会計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7.63</c:v>
                </c:pt>
                <c:pt idx="2">
                  <c:v>#N/A</c:v>
                </c:pt>
                <c:pt idx="3">
                  <c:v>7.57</c:v>
                </c:pt>
                <c:pt idx="4">
                  <c:v>#N/A</c:v>
                </c:pt>
                <c:pt idx="5">
                  <c:v>6.89</c:v>
                </c:pt>
                <c:pt idx="6">
                  <c:v>#N/A</c:v>
                </c:pt>
                <c:pt idx="7">
                  <c:v>5.99</c:v>
                </c:pt>
                <c:pt idx="8">
                  <c:v>#N/A</c:v>
                </c:pt>
                <c:pt idx="9">
                  <c:v>5.39</c:v>
                </c:pt>
              </c:numCache>
            </c:numRef>
          </c:val>
          <c:extLst>
            <c:ext xmlns:c16="http://schemas.microsoft.com/office/drawing/2014/chart" uri="{C3380CC4-5D6E-409C-BE32-E72D297353CC}">
              <c16:uniqueId val="{00000008-23AA-4EBF-A69F-930593379A02}"/>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10.65</c:v>
                </c:pt>
                <c:pt idx="2">
                  <c:v>#N/A</c:v>
                </c:pt>
                <c:pt idx="3">
                  <c:v>7.55</c:v>
                </c:pt>
                <c:pt idx="4">
                  <c:v>#N/A</c:v>
                </c:pt>
                <c:pt idx="5">
                  <c:v>8.06</c:v>
                </c:pt>
                <c:pt idx="6">
                  <c:v>#N/A</c:v>
                </c:pt>
                <c:pt idx="7">
                  <c:v>7.79</c:v>
                </c:pt>
                <c:pt idx="8">
                  <c:v>#N/A</c:v>
                </c:pt>
                <c:pt idx="9">
                  <c:v>10.52</c:v>
                </c:pt>
              </c:numCache>
            </c:numRef>
          </c:val>
          <c:extLst>
            <c:ext xmlns:c16="http://schemas.microsoft.com/office/drawing/2014/chart" uri="{C3380CC4-5D6E-409C-BE32-E72D297353CC}">
              <c16:uniqueId val="{00000009-23AA-4EBF-A69F-930593379A0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1361</c:v>
                </c:pt>
                <c:pt idx="5">
                  <c:v>1425</c:v>
                </c:pt>
                <c:pt idx="8">
                  <c:v>1459</c:v>
                </c:pt>
                <c:pt idx="11">
                  <c:v>1470</c:v>
                </c:pt>
                <c:pt idx="14">
                  <c:v>1481</c:v>
                </c:pt>
              </c:numCache>
            </c:numRef>
          </c:val>
          <c:extLst>
            <c:ext xmlns:c16="http://schemas.microsoft.com/office/drawing/2014/chart" uri="{C3380CC4-5D6E-409C-BE32-E72D297353CC}">
              <c16:uniqueId val="{00000000-09B6-4085-9F51-4AF18761FF9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9B6-4085-9F51-4AF18761FF9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09B6-4085-9F51-4AF18761FF9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34</c:v>
                </c:pt>
                <c:pt idx="3">
                  <c:v>97</c:v>
                </c:pt>
                <c:pt idx="6">
                  <c:v>176</c:v>
                </c:pt>
                <c:pt idx="9">
                  <c:v>176</c:v>
                </c:pt>
                <c:pt idx="12">
                  <c:v>180</c:v>
                </c:pt>
              </c:numCache>
            </c:numRef>
          </c:val>
          <c:extLst>
            <c:ext xmlns:c16="http://schemas.microsoft.com/office/drawing/2014/chart" uri="{C3380CC4-5D6E-409C-BE32-E72D297353CC}">
              <c16:uniqueId val="{00000003-09B6-4085-9F51-4AF18761FF9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506</c:v>
                </c:pt>
                <c:pt idx="3">
                  <c:v>504</c:v>
                </c:pt>
                <c:pt idx="6">
                  <c:v>453</c:v>
                </c:pt>
                <c:pt idx="9">
                  <c:v>496</c:v>
                </c:pt>
                <c:pt idx="12">
                  <c:v>459</c:v>
                </c:pt>
              </c:numCache>
            </c:numRef>
          </c:val>
          <c:extLst>
            <c:ext xmlns:c16="http://schemas.microsoft.com/office/drawing/2014/chart" uri="{C3380CC4-5D6E-409C-BE32-E72D297353CC}">
              <c16:uniqueId val="{00000004-09B6-4085-9F51-4AF18761FF9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9B6-4085-9F51-4AF18761FF9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9B6-4085-9F51-4AF18761FF9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1069</c:v>
                </c:pt>
                <c:pt idx="3">
                  <c:v>1091</c:v>
                </c:pt>
                <c:pt idx="6">
                  <c:v>1175</c:v>
                </c:pt>
                <c:pt idx="9">
                  <c:v>1192</c:v>
                </c:pt>
                <c:pt idx="12">
                  <c:v>1195</c:v>
                </c:pt>
              </c:numCache>
            </c:numRef>
          </c:val>
          <c:extLst>
            <c:ext xmlns:c16="http://schemas.microsoft.com/office/drawing/2014/chart" uri="{C3380CC4-5D6E-409C-BE32-E72D297353CC}">
              <c16:uniqueId val="{00000007-09B6-4085-9F51-4AF18761FF9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248</c:v>
                </c:pt>
                <c:pt idx="2">
                  <c:v>#N/A</c:v>
                </c:pt>
                <c:pt idx="3">
                  <c:v>#N/A</c:v>
                </c:pt>
                <c:pt idx="4">
                  <c:v>267</c:v>
                </c:pt>
                <c:pt idx="5">
                  <c:v>#N/A</c:v>
                </c:pt>
                <c:pt idx="6">
                  <c:v>#N/A</c:v>
                </c:pt>
                <c:pt idx="7">
                  <c:v>345</c:v>
                </c:pt>
                <c:pt idx="8">
                  <c:v>#N/A</c:v>
                </c:pt>
                <c:pt idx="9">
                  <c:v>#N/A</c:v>
                </c:pt>
                <c:pt idx="10">
                  <c:v>394</c:v>
                </c:pt>
                <c:pt idx="11">
                  <c:v>#N/A</c:v>
                </c:pt>
                <c:pt idx="12">
                  <c:v>#N/A</c:v>
                </c:pt>
                <c:pt idx="13">
                  <c:v>353</c:v>
                </c:pt>
                <c:pt idx="14">
                  <c:v>#N/A</c:v>
                </c:pt>
              </c:numCache>
            </c:numRef>
          </c:val>
          <c:smooth val="0"/>
          <c:extLst>
            <c:ext xmlns:c16="http://schemas.microsoft.com/office/drawing/2014/chart" uri="{C3380CC4-5D6E-409C-BE32-E72D297353CC}">
              <c16:uniqueId val="{00000008-09B6-4085-9F51-4AF18761FF9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12869</c:v>
                </c:pt>
                <c:pt idx="5">
                  <c:v>12801</c:v>
                </c:pt>
                <c:pt idx="8">
                  <c:v>12836</c:v>
                </c:pt>
                <c:pt idx="11">
                  <c:v>12745</c:v>
                </c:pt>
                <c:pt idx="14">
                  <c:v>12752</c:v>
                </c:pt>
              </c:numCache>
            </c:numRef>
          </c:val>
          <c:extLst>
            <c:ext xmlns:c16="http://schemas.microsoft.com/office/drawing/2014/chart" uri="{C3380CC4-5D6E-409C-BE32-E72D297353CC}">
              <c16:uniqueId val="{00000000-4028-455A-A2BA-E0142F90AC3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4408</c:v>
                </c:pt>
                <c:pt idx="5">
                  <c:v>4365</c:v>
                </c:pt>
                <c:pt idx="8">
                  <c:v>4632</c:v>
                </c:pt>
                <c:pt idx="11">
                  <c:v>4360</c:v>
                </c:pt>
                <c:pt idx="14">
                  <c:v>4381</c:v>
                </c:pt>
              </c:numCache>
            </c:numRef>
          </c:val>
          <c:extLst>
            <c:ext xmlns:c16="http://schemas.microsoft.com/office/drawing/2014/chart" uri="{C3380CC4-5D6E-409C-BE32-E72D297353CC}">
              <c16:uniqueId val="{00000001-4028-455A-A2BA-E0142F90AC3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2905</c:v>
                </c:pt>
                <c:pt idx="5">
                  <c:v>3734</c:v>
                </c:pt>
                <c:pt idx="8">
                  <c:v>3392</c:v>
                </c:pt>
                <c:pt idx="11">
                  <c:v>3337</c:v>
                </c:pt>
                <c:pt idx="14">
                  <c:v>2808</c:v>
                </c:pt>
              </c:numCache>
            </c:numRef>
          </c:val>
          <c:extLst>
            <c:ext xmlns:c16="http://schemas.microsoft.com/office/drawing/2014/chart" uri="{C3380CC4-5D6E-409C-BE32-E72D297353CC}">
              <c16:uniqueId val="{00000002-4028-455A-A2BA-E0142F90AC3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028-455A-A2BA-E0142F90AC3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028-455A-A2BA-E0142F90AC3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028-455A-A2BA-E0142F90AC3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3352</c:v>
                </c:pt>
                <c:pt idx="3">
                  <c:v>3356</c:v>
                </c:pt>
                <c:pt idx="6">
                  <c:v>3268</c:v>
                </c:pt>
                <c:pt idx="9">
                  <c:v>3187</c:v>
                </c:pt>
                <c:pt idx="12">
                  <c:v>3182</c:v>
                </c:pt>
              </c:numCache>
            </c:numRef>
          </c:val>
          <c:extLst>
            <c:ext xmlns:c16="http://schemas.microsoft.com/office/drawing/2014/chart" uri="{C3380CC4-5D6E-409C-BE32-E72D297353CC}">
              <c16:uniqueId val="{00000006-4028-455A-A2BA-E0142F90AC3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2022</c:v>
                </c:pt>
                <c:pt idx="3">
                  <c:v>2066</c:v>
                </c:pt>
                <c:pt idx="6">
                  <c:v>1992</c:v>
                </c:pt>
                <c:pt idx="9">
                  <c:v>1827</c:v>
                </c:pt>
                <c:pt idx="12">
                  <c:v>1660</c:v>
                </c:pt>
              </c:numCache>
            </c:numRef>
          </c:val>
          <c:extLst>
            <c:ext xmlns:c16="http://schemas.microsoft.com/office/drawing/2014/chart" uri="{C3380CC4-5D6E-409C-BE32-E72D297353CC}">
              <c16:uniqueId val="{00000007-4028-455A-A2BA-E0142F90AC3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6276</c:v>
                </c:pt>
                <c:pt idx="3">
                  <c:v>6137</c:v>
                </c:pt>
                <c:pt idx="6">
                  <c:v>6193</c:v>
                </c:pt>
                <c:pt idx="9">
                  <c:v>5986</c:v>
                </c:pt>
                <c:pt idx="12">
                  <c:v>5929</c:v>
                </c:pt>
              </c:numCache>
            </c:numRef>
          </c:val>
          <c:extLst>
            <c:ext xmlns:c16="http://schemas.microsoft.com/office/drawing/2014/chart" uri="{C3380CC4-5D6E-409C-BE32-E72D297353CC}">
              <c16:uniqueId val="{00000008-4028-455A-A2BA-E0142F90AC3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4028-455A-A2BA-E0142F90AC3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12069</c:v>
                </c:pt>
                <c:pt idx="3">
                  <c:v>11801</c:v>
                </c:pt>
                <c:pt idx="6">
                  <c:v>11660</c:v>
                </c:pt>
                <c:pt idx="9">
                  <c:v>11657</c:v>
                </c:pt>
                <c:pt idx="12">
                  <c:v>11474</c:v>
                </c:pt>
              </c:numCache>
            </c:numRef>
          </c:val>
          <c:extLst>
            <c:ext xmlns:c16="http://schemas.microsoft.com/office/drawing/2014/chart" uri="{C3380CC4-5D6E-409C-BE32-E72D297353CC}">
              <c16:uniqueId val="{0000000A-4028-455A-A2BA-E0142F90AC3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3539</c:v>
                </c:pt>
                <c:pt idx="2">
                  <c:v>#N/A</c:v>
                </c:pt>
                <c:pt idx="3">
                  <c:v>#N/A</c:v>
                </c:pt>
                <c:pt idx="4">
                  <c:v>2460</c:v>
                </c:pt>
                <c:pt idx="5">
                  <c:v>#N/A</c:v>
                </c:pt>
                <c:pt idx="6">
                  <c:v>#N/A</c:v>
                </c:pt>
                <c:pt idx="7">
                  <c:v>2252</c:v>
                </c:pt>
                <c:pt idx="8">
                  <c:v>#N/A</c:v>
                </c:pt>
                <c:pt idx="9">
                  <c:v>#N/A</c:v>
                </c:pt>
                <c:pt idx="10">
                  <c:v>2215</c:v>
                </c:pt>
                <c:pt idx="11">
                  <c:v>#N/A</c:v>
                </c:pt>
                <c:pt idx="12">
                  <c:v>#N/A</c:v>
                </c:pt>
                <c:pt idx="13">
                  <c:v>2304</c:v>
                </c:pt>
                <c:pt idx="14">
                  <c:v>#N/A</c:v>
                </c:pt>
              </c:numCache>
            </c:numRef>
          </c:val>
          <c:smooth val="0"/>
          <c:extLst>
            <c:ext xmlns:c16="http://schemas.microsoft.com/office/drawing/2014/chart" uri="{C3380CC4-5D6E-409C-BE32-E72D297353CC}">
              <c16:uniqueId val="{0000000B-4028-455A-A2BA-E0142F90AC3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1233</c:v>
                </c:pt>
                <c:pt idx="1">
                  <c:v>1055</c:v>
                </c:pt>
                <c:pt idx="2">
                  <c:v>807</c:v>
                </c:pt>
              </c:numCache>
            </c:numRef>
          </c:val>
          <c:extLst>
            <c:ext xmlns:c16="http://schemas.microsoft.com/office/drawing/2014/chart" uri="{C3380CC4-5D6E-409C-BE32-E72D297353CC}">
              <c16:uniqueId val="{00000000-59FF-4144-B135-B586A9167E7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784</c:v>
                </c:pt>
                <c:pt idx="1">
                  <c:v>615</c:v>
                </c:pt>
                <c:pt idx="2">
                  <c:v>616</c:v>
                </c:pt>
              </c:numCache>
            </c:numRef>
          </c:val>
          <c:extLst>
            <c:ext xmlns:c16="http://schemas.microsoft.com/office/drawing/2014/chart" uri="{C3380CC4-5D6E-409C-BE32-E72D297353CC}">
              <c16:uniqueId val="{00000001-59FF-4144-B135-B586A9167E7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770</c:v>
                </c:pt>
                <c:pt idx="1">
                  <c:v>1008</c:v>
                </c:pt>
                <c:pt idx="2">
                  <c:v>681</c:v>
                </c:pt>
              </c:numCache>
            </c:numRef>
          </c:val>
          <c:extLst>
            <c:ext xmlns:c16="http://schemas.microsoft.com/office/drawing/2014/chart" uri="{C3380CC4-5D6E-409C-BE32-E72D297353CC}">
              <c16:uniqueId val="{00000002-59FF-4144-B135-B586A9167E7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{CF756077-1924-4018-8794-F4A84D1D8A90}</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399B-4286-8BC8-42020C69FA2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{AE33B757-A691-4920-BAB1-B3665D26BD05}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99B-4286-8BC8-42020C69FA2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{569FED52-7300-4C0D-B473-A916D2651693}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99B-4286-8BC8-42020C69FA2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{FB798ECD-8681-4FD3-9742-7B525FB7D875}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99B-4286-8BC8-42020C69FA2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{3E3BB4C2-D18E-4F67-999C-94667969E89A}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99B-4286-8BC8-42020C69FA2A}"/>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{389841A9-6E33-4D79-8B27-5AE1EDDC2F65}</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399B-4286-8BC8-42020C69FA2A}"/>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{C5E36213-DF41-4503-8366-65DF82765EBB}</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399B-4286-8BC8-42020C69FA2A}"/>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{15D27084-CBFC-4B13-8946-28E165DD1317}</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399B-4286-8BC8-42020C69FA2A}"/>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{EA7C9778-9D57-47A8-A525-0C0D7361D3C4}</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399B-4286-8BC8-42020C69FA2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55.8</c:v>
                </c:pt>
                <c:pt idx="8">
                  <c:v>57.4</c:v>
                </c:pt>
                <c:pt idx="16">
                  <c:v>58.8</c:v>
                </c:pt>
                <c:pt idx="24">
                  <c:v>59.7</c:v>
                </c:pt>
                <c:pt idx="32">
                  <c:v>60.8</c:v>
                </c:pt>
              </c:numCache>
            </c:numRef>
          </c:xVal>
          <c:yVal>
            <c:numRef>
              <c:f>公会計指標分析・財政指標組合せ分析表!$BP$51:$DC$51</c:f>
              <c:numCache>
                <c:formatCode>#,##0.0;"▲ "#,##0.0</c:formatCode>
                <c:ptCount val="40"/>
                <c:pt idx="0">
                  <c:v>44</c:v>
                </c:pt>
                <c:pt idx="8">
                  <c:v>30.5</c:v>
                </c:pt>
                <c:pt idx="16">
                  <c:v>27</c:v>
                </c:pt>
                <c:pt idx="24">
                  <c:v>26.6</c:v>
                </c:pt>
                <c:pt idx="32">
                  <c:v>26.3</c:v>
                </c:pt>
              </c:numCache>
            </c:numRef>
          </c:yVal>
          <c:smooth val="0"/>
          <c:extLst>
            <c:ext xmlns:c16="http://schemas.microsoft.com/office/drawing/2014/chart" uri="{C3380CC4-5D6E-409C-BE32-E72D297353CC}">
              <c16:uniqueId val="{00000009-399B-4286-8BC8-42020C69FA2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{EFCD0DE7-D8A5-4CD6-AD33-F78DF3580740}</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399B-4286-8BC8-42020C69FA2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{745621FD-AA82-4B3C-A67A-81C0718B0123}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99B-4286-8BC8-42020C69FA2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{358D1130-39B2-4EE1-8036-3105CF164835}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99B-4286-8BC8-42020C69FA2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{855767AB-8ABF-4266-B93E-C52879BCC36A}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99B-4286-8BC8-42020C69FA2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{93D9CC5A-A0E9-4815-99CE-583B89D3BF4E}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99B-4286-8BC8-42020C69FA2A}"/>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{10ABE111-3E88-45A8-8425-50D6271229C4}</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399B-4286-8BC8-42020C69FA2A}"/>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{811501C1-F6D5-4C78-9BDA-934F89CDF2B9}</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399B-4286-8BC8-42020C69FA2A}"/>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{9012AC24-8C22-4C15-8486-3D6F450C1E04}</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399B-4286-8BC8-42020C69FA2A}"/>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{39E536D3-32FD-4F38-82D8-E2C5C90CD4B2}</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399B-4286-8BC8-42020C69FA2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57.1</c:v>
                </c:pt>
                <c:pt idx="8">
                  <c:v>58.7</c:v>
                </c:pt>
                <c:pt idx="16">
                  <c:v>59.9</c:v>
                </c:pt>
                <c:pt idx="24">
                  <c:v>60.1</c:v>
                </c:pt>
                <c:pt idx="32">
                  <c:v>61.8</c:v>
                </c:pt>
              </c:numCache>
            </c:numRef>
          </c:xVal>
          <c:yVal>
            <c:numRef>
              <c:f>公会計指標分析・財政指標組合せ分析表!$BP$55:$DC$55</c:f>
              <c:numCache>
                <c:formatCode>#,##0.0;"▲ "#,##0.0</c:formatCode>
                <c:ptCount val="40"/>
                <c:pt idx="0">
                  <c:v>52.3</c:v>
                </c:pt>
                <c:pt idx="8">
                  <c:v>55.4</c:v>
                </c:pt>
                <c:pt idx="16">
                  <c:v>52.7</c:v>
                </c:pt>
                <c:pt idx="24">
                  <c:v>49.7</c:v>
                </c:pt>
                <c:pt idx="32">
                  <c:v>37.299999999999997</c:v>
                </c:pt>
              </c:numCache>
            </c:numRef>
          </c:yVal>
          <c:smooth val="0"/>
          <c:extLst>
            <c:ext xmlns:c16="http://schemas.microsoft.com/office/drawing/2014/chart" uri="{C3380CC4-5D6E-409C-BE32-E72D297353CC}">
              <c16:uniqueId val="{00000013-399B-4286-8BC8-42020C69FA2A}"/>
            </c:ext>
          </c:extLst>
        </c:ser>
        <c:dLbls>
          <c:showLegendKey val="0"/>
          <c:showVal val="1"/>
          <c:showCatName val="0"/>
          <c:showSerName val="0"/>
          <c:showPercent val="0"/>
          <c:showBubbleSize val="0"/>
        </c:dLbls>
        <c:axId val="46179840"/>
        <c:axId val="46181760"/>
      </c:scatterChart>
      <c:valAx>
        <c:axId val="46179840"/>
        <c:scaling>
          <c:orientation val="maxMin"/>
          <c:max val="63"/>
          <c:min val="55"/>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{06D3F35B-919D-49FD-B942-48E36CAA6CE1}</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612A-4E8B-995C-868A4BD0899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{686DC7AD-9097-4D6B-8AFA-AEB843771353}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12A-4E8B-995C-868A4BD0899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{D6265413-56E6-41CC-9F06-24CE424F38EF}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12A-4E8B-995C-868A4BD0899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{9FF4DE3D-BEF1-4529-9E10-1F2DE1D9676F}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12A-4E8B-995C-868A4BD0899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{7690F4F9-6F4D-467D-84CF-B75E01B00420}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12A-4E8B-995C-868A4BD0899E}"/>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{BBDC4655-5544-4D6C-9609-41BA221132ED}</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612A-4E8B-995C-868A4BD0899E}"/>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{2D1A95F4-4921-4CE9-9821-017538CED5A0}</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612A-4E8B-995C-868A4BD0899E}"/>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{EC7E488F-15A1-4BFA-A459-A3BEC6AF9A2F}</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612A-4E8B-995C-868A4BD0899E}"/>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{7D785620-2EE1-4E52-A97F-58EF72DC5295}</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612A-4E8B-995C-868A4BD0899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c:v>
                </c:pt>
                <c:pt idx="8">
                  <c:v>3.5</c:v>
                </c:pt>
                <c:pt idx="16">
                  <c:v>3.5</c:v>
                </c:pt>
                <c:pt idx="24">
                  <c:v>4</c:v>
                </c:pt>
                <c:pt idx="32">
                  <c:v>4.3</c:v>
                </c:pt>
              </c:numCache>
            </c:numRef>
          </c:xVal>
          <c:yVal>
            <c:numRef>
              <c:f>公会計指標分析・財政指標組合せ分析表!$BP$73:$DC$73</c:f>
              <c:numCache>
                <c:formatCode>#,##0.0;"▲ "#,##0.0</c:formatCode>
                <c:ptCount val="40"/>
                <c:pt idx="0">
                  <c:v>44</c:v>
                </c:pt>
                <c:pt idx="8">
                  <c:v>30.5</c:v>
                </c:pt>
                <c:pt idx="16">
                  <c:v>27</c:v>
                </c:pt>
                <c:pt idx="24">
                  <c:v>26.6</c:v>
                </c:pt>
                <c:pt idx="32">
                  <c:v>26.3</c:v>
                </c:pt>
              </c:numCache>
            </c:numRef>
          </c:yVal>
          <c:smooth val="0"/>
          <c:extLst>
            <c:ext xmlns:c16="http://schemas.microsoft.com/office/drawing/2014/chart" uri="{C3380CC4-5D6E-409C-BE32-E72D297353CC}">
              <c16:uniqueId val="{00000009-612A-4E8B-995C-868A4BD0899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{502BF811-21D8-405E-80C2-A7CCC20942D6}</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612A-4E8B-995C-868A4BD0899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{98D579A1-50BC-4F67-90D1-B8D4F9FC490B}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12A-4E8B-995C-868A4BD0899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{4B86258C-17A5-4D8D-8980-08E8EC5EE535}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12A-4E8B-995C-868A4BD0899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{64EAD25B-0B83-4B40-9635-80133C046E21}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12A-4E8B-995C-868A4BD0899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{2456F2B5-D89D-4113-843B-C047195967D9}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12A-4E8B-995C-868A4BD0899E}"/>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{CFB83123-F294-434B-9194-1B4E4ADBE950}</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612A-4E8B-995C-868A4BD0899E}"/>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{8906BEF8-14B3-4F99-A04A-ECDF8F08A81F}</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612A-4E8B-995C-868A4BD0899E}"/>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{92C80645-FB16-4694-8D28-734087423EA5}</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612A-4E8B-995C-868A4BD0899E}"/>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{2E2DFD0D-A286-4169-96C6-D58687A25BBE}</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612A-4E8B-995C-868A4BD0899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c:v>
                </c:pt>
                <c:pt idx="8">
                  <c:v>9.6999999999999993</c:v>
                </c:pt>
                <c:pt idx="16">
                  <c:v>9.5</c:v>
                </c:pt>
                <c:pt idx="24">
                  <c:v>9.1999999999999993</c:v>
                </c:pt>
                <c:pt idx="32">
                  <c:v>8.6</c:v>
                </c:pt>
              </c:numCache>
            </c:numRef>
          </c:xVal>
          <c:yVal>
            <c:numRef>
              <c:f>公会計指標分析・財政指標組合せ分析表!$BP$77:$DC$77</c:f>
              <c:numCache>
                <c:formatCode>#,##0.0;"▲ "#,##0.0</c:formatCode>
                <c:ptCount val="40"/>
                <c:pt idx="0">
                  <c:v>52.3</c:v>
                </c:pt>
                <c:pt idx="8">
                  <c:v>55.4</c:v>
                </c:pt>
                <c:pt idx="16">
                  <c:v>52.7</c:v>
                </c:pt>
                <c:pt idx="24">
                  <c:v>49.7</c:v>
                </c:pt>
                <c:pt idx="32">
                  <c:v>37.299999999999997</c:v>
                </c:pt>
              </c:numCache>
            </c:numRef>
          </c:yVal>
          <c:smooth val="0"/>
          <c:extLst>
            <c:ext xmlns:c16="http://schemas.microsoft.com/office/drawing/2014/chart" uri="{C3380CC4-5D6E-409C-BE32-E72D297353CC}">
              <c16:uniqueId val="{00000013-612A-4E8B-995C-868A4BD0899E}"/>
            </c:ext>
          </c:extLst>
        </c:ser>
        <c:dLbls>
          <c:showLegendKey val="0"/>
          <c:showVal val="1"/>
          <c:showCatName val="0"/>
          <c:showSerName val="0"/>
          <c:showPercent val="0"/>
          <c:showBubbleSize val="0"/>
        </c:dLbls>
        <c:axId val="84219776"/>
        <c:axId val="84234240"/>
      </c:scatterChart>
      <c:valAx>
        <c:axId val="84219776"/>
        <c:scaling>
          <c:orientation val="maxMin"/>
          <c:max val="11"/>
          <c:min val="2"/>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愛知県岩倉市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実質公債費比率は平成</a:t>
          </a:r>
          <a:r>
            <a:rPr kumimoji="1" lang="en-US" altLang="ja-JP" sz="1100">
              <a:latin typeface="ＭＳ ゴシック" pitchFamily="49" charset="-128"/>
              <a:ea typeface="ＭＳ ゴシック" pitchFamily="49" charset="-128"/>
            </a:rPr>
            <a:t>29</a:t>
          </a:r>
          <a:r>
            <a:rPr kumimoji="1" lang="ja-JP" altLang="en-US" sz="1100">
              <a:latin typeface="ＭＳ ゴシック" pitchFamily="49" charset="-128"/>
              <a:ea typeface="ＭＳ ゴシック" pitchFamily="49" charset="-128"/>
            </a:rPr>
            <a:t>年度までは年々低下していたものの、平成</a:t>
          </a:r>
          <a:r>
            <a:rPr kumimoji="1" lang="en-US" altLang="ja-JP" sz="1100">
              <a:latin typeface="ＭＳ ゴシック" pitchFamily="49" charset="-128"/>
              <a:ea typeface="ＭＳ ゴシック" pitchFamily="49" charset="-128"/>
            </a:rPr>
            <a:t>30</a:t>
          </a:r>
          <a:r>
            <a:rPr kumimoji="1" lang="ja-JP" altLang="en-US" sz="1100">
              <a:latin typeface="ＭＳ ゴシック" pitchFamily="49" charset="-128"/>
              <a:ea typeface="ＭＳ ゴシック" pitchFamily="49" charset="-128"/>
            </a:rPr>
            <a:t>年度から学校給食センター建設事業等の大型事業の元金償還が始まったことから悪化しており、令和２年度は</a:t>
          </a:r>
          <a:r>
            <a:rPr kumimoji="1" lang="en-US" altLang="ja-JP" sz="1100">
              <a:latin typeface="ＭＳ ゴシック" pitchFamily="49" charset="-128"/>
              <a:ea typeface="ＭＳ ゴシック" pitchFamily="49" charset="-128"/>
            </a:rPr>
            <a:t>0.3</a:t>
          </a:r>
          <a:r>
            <a:rPr kumimoji="1" lang="ja-JP" altLang="en-US" sz="1100">
              <a:latin typeface="ＭＳ ゴシック" pitchFamily="49" charset="-128"/>
              <a:ea typeface="ＭＳ ゴシック" pitchFamily="49" charset="-128"/>
            </a:rPr>
            <a:t>ポイント悪化の</a:t>
          </a:r>
          <a:r>
            <a:rPr kumimoji="1" lang="en-US" altLang="ja-JP" sz="1100">
              <a:latin typeface="ＭＳ ゴシック" pitchFamily="49" charset="-128"/>
              <a:ea typeface="ＭＳ ゴシック" pitchFamily="49" charset="-128"/>
            </a:rPr>
            <a:t>4.3</a:t>
          </a:r>
          <a:r>
            <a:rPr kumimoji="1" lang="ja-JP" altLang="en-US" sz="1100">
              <a:latin typeface="ＭＳ ゴシック" pitchFamily="49" charset="-128"/>
              <a:ea typeface="ＭＳ ゴシック" pitchFamily="49" charset="-128"/>
            </a:rPr>
            <a:t>％となっている。</a:t>
          </a:r>
        </a:p>
        <a:p>
          <a:r>
            <a:rPr kumimoji="1" lang="ja-JP" altLang="en-US" sz="1100">
              <a:latin typeface="ＭＳ ゴシック" pitchFamily="49" charset="-128"/>
              <a:ea typeface="ＭＳ ゴシック" pitchFamily="49" charset="-128"/>
            </a:rPr>
            <a:t>　実質公債費比率の算定に用いる分子構成要素についてみてみると、元利償還金の額は、平成</a:t>
          </a:r>
          <a:r>
            <a:rPr kumimoji="1" lang="en-US" altLang="ja-JP" sz="1100">
              <a:latin typeface="ＭＳ ゴシック" pitchFamily="49" charset="-128"/>
              <a:ea typeface="ＭＳ ゴシック" pitchFamily="49" charset="-128"/>
            </a:rPr>
            <a:t>30</a:t>
          </a:r>
          <a:r>
            <a:rPr kumimoji="1" lang="ja-JP" altLang="en-US" sz="1100">
              <a:latin typeface="ＭＳ ゴシック" pitchFamily="49" charset="-128"/>
              <a:ea typeface="ＭＳ ゴシック" pitchFamily="49" charset="-128"/>
            </a:rPr>
            <a:t>年度借入れの臨時財政対策債等の元金償還が始まったことにより増加した。一方、公営企業が起こした地方債の元利償還金に対する繰入については、大きく減少したため、単年度では</a:t>
          </a:r>
          <a:r>
            <a:rPr kumimoji="1" lang="en-US" altLang="ja-JP" sz="1100">
              <a:latin typeface="ＭＳ ゴシック" pitchFamily="49" charset="-128"/>
              <a:ea typeface="ＭＳ ゴシック" pitchFamily="49" charset="-128"/>
            </a:rPr>
            <a:t>0.7</a:t>
          </a:r>
          <a:r>
            <a:rPr kumimoji="1" lang="ja-JP" altLang="en-US" sz="1100">
              <a:latin typeface="ＭＳ ゴシック" pitchFamily="49" charset="-128"/>
              <a:ea typeface="ＭＳ ゴシック" pitchFamily="49" charset="-128"/>
            </a:rPr>
            <a:t>ポイント改善した。</a:t>
          </a:r>
        </a:p>
        <a:p>
          <a:r>
            <a:rPr kumimoji="1" lang="ja-JP" altLang="en-US" sz="1100">
              <a:latin typeface="ＭＳ ゴシック" pitchFamily="49" charset="-128"/>
              <a:ea typeface="ＭＳ ゴシック" pitchFamily="49" charset="-128"/>
            </a:rPr>
            <a:t>　今後も起債額の多かった年度の元金償還が始まること、公営企業等の地方債に対する負担金の増加も見込まれ、比率が悪化することが考えられる。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愛知県岩倉市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将来負担比率は近年減少傾向にあり、前年度に引き続き数値が改善しており、</a:t>
          </a:r>
          <a:r>
            <a:rPr kumimoji="1" lang="en-US" altLang="ja-JP" sz="1200">
              <a:latin typeface="ＭＳ ゴシック" pitchFamily="49" charset="-128"/>
              <a:ea typeface="ＭＳ ゴシック" pitchFamily="49" charset="-128"/>
            </a:rPr>
            <a:t>0.3</a:t>
          </a:r>
          <a:r>
            <a:rPr kumimoji="1" lang="ja-JP" altLang="en-US" sz="1200">
              <a:latin typeface="ＭＳ ゴシック" pitchFamily="49" charset="-128"/>
              <a:ea typeface="ＭＳ ゴシック" pitchFamily="49" charset="-128"/>
            </a:rPr>
            <a:t>ポイント改善となる</a:t>
          </a:r>
          <a:r>
            <a:rPr kumimoji="1" lang="en-US" altLang="ja-JP" sz="1200">
              <a:latin typeface="ＭＳ ゴシック" pitchFamily="49" charset="-128"/>
              <a:ea typeface="ＭＳ ゴシック" pitchFamily="49" charset="-128"/>
            </a:rPr>
            <a:t>26.3</a:t>
          </a:r>
          <a:r>
            <a:rPr kumimoji="1" lang="ja-JP" altLang="en-US" sz="1200">
              <a:latin typeface="ＭＳ ゴシック" pitchFamily="49" charset="-128"/>
              <a:ea typeface="ＭＳ ゴシック" pitchFamily="49" charset="-128"/>
            </a:rPr>
            <a:t>％となっている。</a:t>
          </a:r>
        </a:p>
        <a:p>
          <a:r>
            <a:rPr kumimoji="1" lang="ja-JP" altLang="en-US" sz="1200">
              <a:latin typeface="ＭＳ ゴシック" pitchFamily="49" charset="-128"/>
              <a:ea typeface="ＭＳ ゴシック" pitchFamily="49" charset="-128"/>
            </a:rPr>
            <a:t>　将来負担比率の算定に用いる分子構成要素についてみてみると、一般会計等に係る地方債の現在高は、岩倉南小学校本館大規模改修工事等の借入があったものの、償還額が地方債発行額を上回ったことにより大きく減となった。公営企業債等繰入見込額は公共下水道事業会計に対するものが主であり、近年は減少している。組合等負担等見込額は、小牧岩倉衛生組合の借入残高が減となったことにより減少した。今後は、桜通線街路改良事業や石仏公園整備事業等に伴う地方債の発行が予定され、将来負担額の増加が見込まれる。</a:t>
          </a:r>
        </a:p>
        <a:p>
          <a:r>
            <a:rPr kumimoji="1" lang="ja-JP" altLang="en-US" sz="1200">
              <a:latin typeface="ＭＳ ゴシック" pitchFamily="49" charset="-128"/>
              <a:ea typeface="ＭＳ ゴシック" pitchFamily="49" charset="-128"/>
            </a:rPr>
            <a:t>　充当可能特定歳入については、都市計画事業の地方債現在高が減となったものの、都市計画税の充当割合が増となったため、増となった。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愛知県岩倉市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財政調整基金について、ごみ処理施設整備により、今後公債費や施設保守費分の増加が見込まれる小牧岩倉衛生組合負担金の対応や企業誘致関連事業等による歳出増への対応として、２億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万円を取り崩した。また、公共施設整備基金について、今後の公共施設の修繕等の財源に充てるため、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万円を積み立てた。一方、庁舎中央監視装置の更新や岩倉北小学校屋内運動場等複合施設建設事業に充当するため３億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万円を取り崩した。これらにより、基金全体としては５億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高齢化の進展等による社会保障事業費の増、公共施設再配置計画や公共施設長寿命化計画の推進に向けても経費の増加が見込まれるため、健全な財政運営を堅持しながら、適宜取崩しを行い、決算余剰金の状況を勘案し積立てを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・公共施設整備基金：公共施設の建設、改修及び維持補修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・ふるさとづくり基金：ふるさとづくりの推進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・公共施設整備基金：今後の公共施設の修繕等の財源に充てるため、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万円を積み立てた。一方、庁舎中央監視装置の更新や岩倉北小学校屋内運動場等複合施設建設事業に充当するため３億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万円を取り崩したことにより減少。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・ふるさとづくり基金：ふるさといわくら応援寄付金等により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万円を積み立てた。一方、寄附者の意向等により充当事業にあわせ１億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万円を取り崩したことにより減少。</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・公共施設整備基金：昭和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代の人口増加に伴って建設した市内公共施設等の改修、更新に係る経費等が増加していくことが見込まれるため、公共施設再配置計画や公共施設長寿命化計画等への今後の対応に向けて計画的に積立てを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ごみ処理施設整備により、今後公債費や施設保守費分の増加が見込まれる小牧岩倉衛生組合負担金への対応として、継続して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万円を取り崩したこと及び企業誘致関連事業等による歳出増への対応として、２億円を取り崩したことにより減少。</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財政調整基金は、特定目的基金ではないが、ごみ処理施設整備により、今後公債費や施設保守分の増加が見込まれる小牧岩倉衛生組合負担金への対応として、平成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年度以降の負担金増に対し、毎年度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年間で５億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万円の取り崩しをしていく予定。今後は、標準財政規模の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％を目安に積立てや取崩しを適宜実施していく。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決算余剰金を４億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万円積み立てた。一方、公債費の償還財源として、４億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万円を取り崩したことにより、残高は運用益のみによる微増。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市債の償還の財源に充てるため、基金残高を踏まえ、毎年度当初予算で４億～５億円程度を取り崩す予算を計上し、決算余剰金の状況を勘案し積立てをしていく。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愛知県岩倉市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48,075
45,384
10.47
22,968,026
21,638,932
1,034,701
9,829,563
11,474,406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26.3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類似団体内平均値を少し下回る結果となった。しかし、昭和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40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年代から昭和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50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代にかけて整備された施設が多いため、公共施設再配置計画及び長寿命化計画に基づき、規模・配置等の再配置や修繕・更新等の長寿命化を進めていくなど、公共施設等の総合的かつ計画的な管理に努める。</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64317</xdr:rowOff>
    </xdr:from>
    <xdr:to>
      <xdr:col>23</xdr:col>
      <xdr:colOff>85090</xdr:colOff>
      <xdr:row>35</xdr:row>
      <xdr:rowOff>55971</xdr:rowOff>
    </xdr:to>
    <xdr:cxnSp macro="">
      <xdr:nvCxnSpPr>
        <xdr:cNvPr id="67" name="直線コネクタ 66"/>
        <xdr:cNvCxnSpPr/>
      </xdr:nvCxnSpPr>
      <xdr:spPr>
        <a:xfrm flipV="1">
          <a:off x="4760595" y="5464992"/>
          <a:ext cx="1270" cy="1363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59798</xdr:rowOff>
    </xdr:from>
    <xdr:ext cx="405111" cy="259045"/>
    <xdr:sp macro="" textlink="">
      <xdr:nvSpPr>
        <xdr:cNvPr id="68" name="有形固定資産減価償却率最小値テキスト"/>
        <xdr:cNvSpPr txBox="1"/>
      </xdr:nvSpPr>
      <xdr:spPr>
        <a:xfrm>
          <a:off x="4813300" y="6832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55971</xdr:rowOff>
    </xdr:from>
    <xdr:to>
      <xdr:col>23</xdr:col>
      <xdr:colOff>174625</xdr:colOff>
      <xdr:row>35</xdr:row>
      <xdr:rowOff>55971</xdr:rowOff>
    </xdr:to>
    <xdr:cxnSp macro="">
      <xdr:nvCxnSpPr>
        <xdr:cNvPr id="69" name="直線コネクタ 68"/>
        <xdr:cNvCxnSpPr/>
      </xdr:nvCxnSpPr>
      <xdr:spPr>
        <a:xfrm>
          <a:off x="4673600" y="6828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10994</xdr:rowOff>
    </xdr:from>
    <xdr:ext cx="405111" cy="259045"/>
    <xdr:sp macro="" textlink="">
      <xdr:nvSpPr>
        <xdr:cNvPr id="70" name="有形固定資産減価償却率最大値テキスト"/>
        <xdr:cNvSpPr txBox="1"/>
      </xdr:nvSpPr>
      <xdr:spPr>
        <a:xfrm>
          <a:off x="4813300" y="5240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64317</xdr:rowOff>
    </xdr:from>
    <xdr:to>
      <xdr:col>23</xdr:col>
      <xdr:colOff>174625</xdr:colOff>
      <xdr:row>27</xdr:row>
      <xdr:rowOff>64317</xdr:rowOff>
    </xdr:to>
    <xdr:cxnSp macro="">
      <xdr:nvCxnSpPr>
        <xdr:cNvPr id="71" name="直線コネクタ 70"/>
        <xdr:cNvCxnSpPr/>
      </xdr:nvCxnSpPr>
      <xdr:spPr>
        <a:xfrm>
          <a:off x="4673600" y="5464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83383</xdr:rowOff>
    </xdr:from>
    <xdr:ext cx="405111" cy="259045"/>
    <xdr:sp macro="" textlink="">
      <xdr:nvSpPr>
        <xdr:cNvPr id="72" name="有形固定資産減価償却率平均値テキスト"/>
        <xdr:cNvSpPr txBox="1"/>
      </xdr:nvSpPr>
      <xdr:spPr>
        <a:xfrm>
          <a:off x="4813300" y="61698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104956</xdr:rowOff>
    </xdr:from>
    <xdr:to>
      <xdr:col>23</xdr:col>
      <xdr:colOff>136525</xdr:colOff>
      <xdr:row>32</xdr:row>
      <xdr:rowOff>35106</xdr:rowOff>
    </xdr:to>
    <xdr:sp macro="" textlink="">
      <xdr:nvSpPr>
        <xdr:cNvPr id="73" name="フローチャート: 判断 72"/>
        <xdr:cNvSpPr/>
      </xdr:nvSpPr>
      <xdr:spPr>
        <a:xfrm>
          <a:off x="4711700" y="619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52524</xdr:rowOff>
    </xdr:from>
    <xdr:to>
      <xdr:col>19</xdr:col>
      <xdr:colOff>187325</xdr:colOff>
      <xdr:row>31</xdr:row>
      <xdr:rowOff>154124</xdr:rowOff>
    </xdr:to>
    <xdr:sp macro="" textlink="">
      <xdr:nvSpPr>
        <xdr:cNvPr id="74" name="フローチャート: 判断 73"/>
        <xdr:cNvSpPr/>
      </xdr:nvSpPr>
      <xdr:spPr>
        <a:xfrm>
          <a:off x="4000500" y="6138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46355</xdr:rowOff>
    </xdr:from>
    <xdr:to>
      <xdr:col>15</xdr:col>
      <xdr:colOff>187325</xdr:colOff>
      <xdr:row>31</xdr:row>
      <xdr:rowOff>147955</xdr:rowOff>
    </xdr:to>
    <xdr:sp macro="" textlink="">
      <xdr:nvSpPr>
        <xdr:cNvPr id="75" name="フローチャート: 判断 74"/>
        <xdr:cNvSpPr/>
      </xdr:nvSpPr>
      <xdr:spPr>
        <a:xfrm>
          <a:off x="3238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9344</xdr:rowOff>
    </xdr:from>
    <xdr:to>
      <xdr:col>11</xdr:col>
      <xdr:colOff>187325</xdr:colOff>
      <xdr:row>31</xdr:row>
      <xdr:rowOff>110944</xdr:rowOff>
    </xdr:to>
    <xdr:sp macro="" textlink="">
      <xdr:nvSpPr>
        <xdr:cNvPr id="76" name="フローチャート: 判断 75"/>
        <xdr:cNvSpPr/>
      </xdr:nvSpPr>
      <xdr:spPr>
        <a:xfrm>
          <a:off x="2476500" y="6095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131445</xdr:rowOff>
    </xdr:from>
    <xdr:to>
      <xdr:col>7</xdr:col>
      <xdr:colOff>187325</xdr:colOff>
      <xdr:row>31</xdr:row>
      <xdr:rowOff>61595</xdr:rowOff>
    </xdr:to>
    <xdr:sp macro="" textlink="">
      <xdr:nvSpPr>
        <xdr:cNvPr id="77" name="フローチャート: 判断 76"/>
        <xdr:cNvSpPr/>
      </xdr:nvSpPr>
      <xdr:spPr>
        <a:xfrm>
          <a:off x="1714500" y="604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74114</xdr:rowOff>
    </xdr:from>
    <xdr:to>
      <xdr:col>23</xdr:col>
      <xdr:colOff>136525</xdr:colOff>
      <xdr:row>32</xdr:row>
      <xdr:rowOff>4264</xdr:rowOff>
    </xdr:to>
    <xdr:sp macro="" textlink="">
      <xdr:nvSpPr>
        <xdr:cNvPr id="83" name="楕円 82"/>
        <xdr:cNvSpPr/>
      </xdr:nvSpPr>
      <xdr:spPr>
        <a:xfrm>
          <a:off x="4711700" y="6160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96991</xdr:rowOff>
    </xdr:from>
    <xdr:ext cx="405111" cy="259045"/>
    <xdr:sp macro="" textlink="">
      <xdr:nvSpPr>
        <xdr:cNvPr id="84" name="有形固定資産減価償却率該当値テキスト"/>
        <xdr:cNvSpPr txBox="1"/>
      </xdr:nvSpPr>
      <xdr:spPr>
        <a:xfrm>
          <a:off x="4813300" y="6012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40186</xdr:rowOff>
    </xdr:from>
    <xdr:to>
      <xdr:col>19</xdr:col>
      <xdr:colOff>187325</xdr:colOff>
      <xdr:row>31</xdr:row>
      <xdr:rowOff>141786</xdr:rowOff>
    </xdr:to>
    <xdr:sp macro="" textlink="">
      <xdr:nvSpPr>
        <xdr:cNvPr id="85" name="楕円 84"/>
        <xdr:cNvSpPr/>
      </xdr:nvSpPr>
      <xdr:spPr>
        <a:xfrm>
          <a:off x="4000500" y="612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90986</xdr:rowOff>
    </xdr:from>
    <xdr:to>
      <xdr:col>23</xdr:col>
      <xdr:colOff>85725</xdr:colOff>
      <xdr:row>31</xdr:row>
      <xdr:rowOff>124914</xdr:rowOff>
    </xdr:to>
    <xdr:cxnSp macro="">
      <xdr:nvCxnSpPr>
        <xdr:cNvPr id="86" name="直線コネクタ 85"/>
        <xdr:cNvCxnSpPr/>
      </xdr:nvCxnSpPr>
      <xdr:spPr>
        <a:xfrm>
          <a:off x="4051300" y="6177461"/>
          <a:ext cx="711200" cy="33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12428</xdr:rowOff>
    </xdr:from>
    <xdr:to>
      <xdr:col>15</xdr:col>
      <xdr:colOff>187325</xdr:colOff>
      <xdr:row>31</xdr:row>
      <xdr:rowOff>114028</xdr:rowOff>
    </xdr:to>
    <xdr:sp macro="" textlink="">
      <xdr:nvSpPr>
        <xdr:cNvPr id="87" name="楕円 86"/>
        <xdr:cNvSpPr/>
      </xdr:nvSpPr>
      <xdr:spPr>
        <a:xfrm>
          <a:off x="3238500" y="6098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63228</xdr:rowOff>
    </xdr:from>
    <xdr:to>
      <xdr:col>19</xdr:col>
      <xdr:colOff>136525</xdr:colOff>
      <xdr:row>31</xdr:row>
      <xdr:rowOff>90986</xdr:rowOff>
    </xdr:to>
    <xdr:cxnSp macro="">
      <xdr:nvCxnSpPr>
        <xdr:cNvPr id="88" name="直線コネクタ 87"/>
        <xdr:cNvCxnSpPr/>
      </xdr:nvCxnSpPr>
      <xdr:spPr>
        <a:xfrm>
          <a:off x="3289300" y="6149703"/>
          <a:ext cx="762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140698</xdr:rowOff>
    </xdr:from>
    <xdr:to>
      <xdr:col>11</xdr:col>
      <xdr:colOff>187325</xdr:colOff>
      <xdr:row>31</xdr:row>
      <xdr:rowOff>70848</xdr:rowOff>
    </xdr:to>
    <xdr:sp macro="" textlink="">
      <xdr:nvSpPr>
        <xdr:cNvPr id="89" name="楕円 88"/>
        <xdr:cNvSpPr/>
      </xdr:nvSpPr>
      <xdr:spPr>
        <a:xfrm>
          <a:off x="2476500" y="60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20048</xdr:rowOff>
    </xdr:from>
    <xdr:to>
      <xdr:col>15</xdr:col>
      <xdr:colOff>136525</xdr:colOff>
      <xdr:row>31</xdr:row>
      <xdr:rowOff>63228</xdr:rowOff>
    </xdr:to>
    <xdr:cxnSp macro="">
      <xdr:nvCxnSpPr>
        <xdr:cNvPr id="90" name="直線コネクタ 89"/>
        <xdr:cNvCxnSpPr/>
      </xdr:nvCxnSpPr>
      <xdr:spPr>
        <a:xfrm>
          <a:off x="2527300" y="6106523"/>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91349</xdr:rowOff>
    </xdr:from>
    <xdr:to>
      <xdr:col>7</xdr:col>
      <xdr:colOff>187325</xdr:colOff>
      <xdr:row>31</xdr:row>
      <xdr:rowOff>21499</xdr:rowOff>
    </xdr:to>
    <xdr:sp macro="" textlink="">
      <xdr:nvSpPr>
        <xdr:cNvPr id="91" name="楕円 90"/>
        <xdr:cNvSpPr/>
      </xdr:nvSpPr>
      <xdr:spPr>
        <a:xfrm>
          <a:off x="1714500" y="6006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142149</xdr:rowOff>
    </xdr:from>
    <xdr:to>
      <xdr:col>11</xdr:col>
      <xdr:colOff>136525</xdr:colOff>
      <xdr:row>31</xdr:row>
      <xdr:rowOff>20048</xdr:rowOff>
    </xdr:to>
    <xdr:cxnSp macro="">
      <xdr:nvCxnSpPr>
        <xdr:cNvPr id="92" name="直線コネクタ 91"/>
        <xdr:cNvCxnSpPr/>
      </xdr:nvCxnSpPr>
      <xdr:spPr>
        <a:xfrm>
          <a:off x="1765300" y="6057174"/>
          <a:ext cx="762000" cy="4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145251</xdr:rowOff>
    </xdr:from>
    <xdr:ext cx="405111" cy="259045"/>
    <xdr:sp macro="" textlink="">
      <xdr:nvSpPr>
        <xdr:cNvPr id="93" name="n_1aveValue有形固定資産減価償却率"/>
        <xdr:cNvSpPr txBox="1"/>
      </xdr:nvSpPr>
      <xdr:spPr>
        <a:xfrm>
          <a:off x="3836044" y="6231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139082</xdr:rowOff>
    </xdr:from>
    <xdr:ext cx="405111" cy="259045"/>
    <xdr:sp macro="" textlink="">
      <xdr:nvSpPr>
        <xdr:cNvPr id="94" name="n_2aveValue有形固定資産減価償却率"/>
        <xdr:cNvSpPr txBox="1"/>
      </xdr:nvSpPr>
      <xdr:spPr>
        <a:xfrm>
          <a:off x="3086744" y="6225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102071</xdr:rowOff>
    </xdr:from>
    <xdr:ext cx="405111" cy="259045"/>
    <xdr:sp macro="" textlink="">
      <xdr:nvSpPr>
        <xdr:cNvPr id="95" name="n_3aveValue有形固定資産減価償却率"/>
        <xdr:cNvSpPr txBox="1"/>
      </xdr:nvSpPr>
      <xdr:spPr>
        <a:xfrm>
          <a:off x="2324744" y="6188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52722</xdr:rowOff>
    </xdr:from>
    <xdr:ext cx="405111" cy="259045"/>
    <xdr:sp macro="" textlink="">
      <xdr:nvSpPr>
        <xdr:cNvPr id="96" name="n_4aveValue有形固定資産減価償却率"/>
        <xdr:cNvSpPr txBox="1"/>
      </xdr:nvSpPr>
      <xdr:spPr>
        <a:xfrm>
          <a:off x="1562744" y="6139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158313</xdr:rowOff>
    </xdr:from>
    <xdr:ext cx="405111" cy="259045"/>
    <xdr:sp macro="" textlink="">
      <xdr:nvSpPr>
        <xdr:cNvPr id="97" name="n_1mainValue有形固定資産減価償却率"/>
        <xdr:cNvSpPr txBox="1"/>
      </xdr:nvSpPr>
      <xdr:spPr>
        <a:xfrm>
          <a:off x="3836044" y="5901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130555</xdr:rowOff>
    </xdr:from>
    <xdr:ext cx="405111" cy="259045"/>
    <xdr:sp macro="" textlink="">
      <xdr:nvSpPr>
        <xdr:cNvPr id="98" name="n_2mainValue有形固定資産減価償却率"/>
        <xdr:cNvSpPr txBox="1"/>
      </xdr:nvSpPr>
      <xdr:spPr>
        <a:xfrm>
          <a:off x="3086744" y="5874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87375</xdr:rowOff>
    </xdr:from>
    <xdr:ext cx="405111" cy="259045"/>
    <xdr:sp macro="" textlink="">
      <xdr:nvSpPr>
        <xdr:cNvPr id="99" name="n_3mainValue有形固定資産減価償却率"/>
        <xdr:cNvSpPr txBox="1"/>
      </xdr:nvSpPr>
      <xdr:spPr>
        <a:xfrm>
          <a:off x="2324744" y="5830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38026</xdr:rowOff>
    </xdr:from>
    <xdr:ext cx="405111" cy="259045"/>
    <xdr:sp macro="" textlink="">
      <xdr:nvSpPr>
        <xdr:cNvPr id="100" name="n_4mainValue有形固定資産減価償却率"/>
        <xdr:cNvSpPr txBox="1"/>
      </xdr:nvSpPr>
      <xdr:spPr>
        <a:xfrm>
          <a:off x="1562744" y="5781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[ 513.3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類似団体内平均値を下回る結果となった。近年起債額が償還額を上回らないように予算編成を行っていることで、将来負担額は減少傾向にある。一方、令和２年度は財政調整基金や公共施設整備基金などの取崩しにより充当可能基金残高が減少したことで、令和元年度と比較して</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25.3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ポイント比率が悪化した。今後、都市計画事業や施設の長寿命化等の事業で起債することが見込まれるため、より計画的な財政運営を行う必要がある。</a:t>
          </a: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7" name="直線コネクタ 116"/>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8" name="テキスト ボックス 117"/>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9" name="直線コネクタ 118"/>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0" name="テキスト ボックス 119"/>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1" name="直線コネクタ 120"/>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2" name="テキスト ボックス 121"/>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3" name="直線コネクタ 122"/>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4" name="テキスト ボックス 123"/>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5" name="直線コネクタ 124"/>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6" name="テキスト ボックス 125"/>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7" name="直線コネクタ 126"/>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109852</xdr:rowOff>
    </xdr:from>
    <xdr:ext cx="410689" cy="225703"/>
    <xdr:sp macro="" textlink="">
      <xdr:nvSpPr>
        <xdr:cNvPr id="128" name="テキスト ボックス 127"/>
        <xdr:cNvSpPr txBox="1"/>
      </xdr:nvSpPr>
      <xdr:spPr>
        <a:xfrm>
          <a:off x="10828811" y="516762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30" name="テキスト ボックス 129"/>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1"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128433</xdr:rowOff>
    </xdr:from>
    <xdr:to>
      <xdr:col>76</xdr:col>
      <xdr:colOff>21589</xdr:colOff>
      <xdr:row>34</xdr:row>
      <xdr:rowOff>81071</xdr:rowOff>
    </xdr:to>
    <xdr:cxnSp macro="">
      <xdr:nvCxnSpPr>
        <xdr:cNvPr id="132" name="直線コネクタ 131"/>
        <xdr:cNvCxnSpPr/>
      </xdr:nvCxnSpPr>
      <xdr:spPr>
        <a:xfrm flipV="1">
          <a:off x="14793595" y="5357658"/>
          <a:ext cx="1269" cy="1324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84898</xdr:rowOff>
    </xdr:from>
    <xdr:ext cx="560923" cy="259045"/>
    <xdr:sp macro="" textlink="">
      <xdr:nvSpPr>
        <xdr:cNvPr id="133" name="債務償還比率最小値テキスト"/>
        <xdr:cNvSpPr txBox="1"/>
      </xdr:nvSpPr>
      <xdr:spPr>
        <a:xfrm>
          <a:off x="14846300" y="668572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81071</xdr:rowOff>
    </xdr:from>
    <xdr:to>
      <xdr:col>76</xdr:col>
      <xdr:colOff>111125</xdr:colOff>
      <xdr:row>34</xdr:row>
      <xdr:rowOff>81071</xdr:rowOff>
    </xdr:to>
    <xdr:cxnSp macro="">
      <xdr:nvCxnSpPr>
        <xdr:cNvPr id="134" name="直線コネクタ 133"/>
        <xdr:cNvCxnSpPr/>
      </xdr:nvCxnSpPr>
      <xdr:spPr>
        <a:xfrm>
          <a:off x="14706600" y="6681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75110</xdr:rowOff>
    </xdr:from>
    <xdr:ext cx="469744" cy="259045"/>
    <xdr:sp macro="" textlink="">
      <xdr:nvSpPr>
        <xdr:cNvPr id="135" name="債務償還比率最大値テキスト"/>
        <xdr:cNvSpPr txBox="1"/>
      </xdr:nvSpPr>
      <xdr:spPr>
        <a:xfrm>
          <a:off x="14846300" y="5132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128433</xdr:rowOff>
    </xdr:from>
    <xdr:to>
      <xdr:col>76</xdr:col>
      <xdr:colOff>111125</xdr:colOff>
      <xdr:row>26</xdr:row>
      <xdr:rowOff>128433</xdr:rowOff>
    </xdr:to>
    <xdr:cxnSp macro="">
      <xdr:nvCxnSpPr>
        <xdr:cNvPr id="136" name="直線コネクタ 135"/>
        <xdr:cNvCxnSpPr/>
      </xdr:nvCxnSpPr>
      <xdr:spPr>
        <a:xfrm>
          <a:off x="14706600" y="5357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138674</xdr:rowOff>
    </xdr:from>
    <xdr:ext cx="469744" cy="259045"/>
    <xdr:sp macro="" textlink="">
      <xdr:nvSpPr>
        <xdr:cNvPr id="137" name="債務償還比率平均値テキスト"/>
        <xdr:cNvSpPr txBox="1"/>
      </xdr:nvSpPr>
      <xdr:spPr>
        <a:xfrm>
          <a:off x="14846300" y="58822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160247</xdr:rowOff>
    </xdr:from>
    <xdr:to>
      <xdr:col>76</xdr:col>
      <xdr:colOff>73025</xdr:colOff>
      <xdr:row>30</xdr:row>
      <xdr:rowOff>90397</xdr:rowOff>
    </xdr:to>
    <xdr:sp macro="" textlink="">
      <xdr:nvSpPr>
        <xdr:cNvPr id="138" name="フローチャート: 判断 137"/>
        <xdr:cNvSpPr/>
      </xdr:nvSpPr>
      <xdr:spPr>
        <a:xfrm>
          <a:off x="14744700" y="5903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80400</xdr:rowOff>
    </xdr:from>
    <xdr:to>
      <xdr:col>72</xdr:col>
      <xdr:colOff>123825</xdr:colOff>
      <xdr:row>31</xdr:row>
      <xdr:rowOff>10550</xdr:rowOff>
    </xdr:to>
    <xdr:sp macro="" textlink="">
      <xdr:nvSpPr>
        <xdr:cNvPr id="139" name="フローチャート: 判断 138"/>
        <xdr:cNvSpPr/>
      </xdr:nvSpPr>
      <xdr:spPr>
        <a:xfrm>
          <a:off x="14033500" y="599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75619</xdr:rowOff>
    </xdr:from>
    <xdr:to>
      <xdr:col>68</xdr:col>
      <xdr:colOff>123825</xdr:colOff>
      <xdr:row>31</xdr:row>
      <xdr:rowOff>5769</xdr:rowOff>
    </xdr:to>
    <xdr:sp macro="" textlink="">
      <xdr:nvSpPr>
        <xdr:cNvPr id="140" name="フローチャート: 判断 139"/>
        <xdr:cNvSpPr/>
      </xdr:nvSpPr>
      <xdr:spPr>
        <a:xfrm>
          <a:off x="13271500" y="599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83022</xdr:rowOff>
    </xdr:from>
    <xdr:to>
      <xdr:col>64</xdr:col>
      <xdr:colOff>123825</xdr:colOff>
      <xdr:row>31</xdr:row>
      <xdr:rowOff>13172</xdr:rowOff>
    </xdr:to>
    <xdr:sp macro="" textlink="">
      <xdr:nvSpPr>
        <xdr:cNvPr id="141" name="フローチャート: 判断 140"/>
        <xdr:cNvSpPr/>
      </xdr:nvSpPr>
      <xdr:spPr>
        <a:xfrm>
          <a:off x="12509500" y="5998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38145</xdr:rowOff>
    </xdr:from>
    <xdr:to>
      <xdr:col>60</xdr:col>
      <xdr:colOff>123825</xdr:colOff>
      <xdr:row>30</xdr:row>
      <xdr:rowOff>139745</xdr:rowOff>
    </xdr:to>
    <xdr:sp macro="" textlink="">
      <xdr:nvSpPr>
        <xdr:cNvPr id="142" name="フローチャート: 判断 141"/>
        <xdr:cNvSpPr/>
      </xdr:nvSpPr>
      <xdr:spPr>
        <a:xfrm>
          <a:off x="11747500" y="5953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3" name="テキスト ボックス 142"/>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4" name="テキスト ボックス 143"/>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5" name="テキスト ボックス 144"/>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6" name="テキスト ボックス 145"/>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7" name="テキスト ボックス 146"/>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121657</xdr:rowOff>
    </xdr:from>
    <xdr:to>
      <xdr:col>76</xdr:col>
      <xdr:colOff>73025</xdr:colOff>
      <xdr:row>29</xdr:row>
      <xdr:rowOff>51807</xdr:rowOff>
    </xdr:to>
    <xdr:sp macro="" textlink="">
      <xdr:nvSpPr>
        <xdr:cNvPr id="148" name="楕円 147"/>
        <xdr:cNvSpPr/>
      </xdr:nvSpPr>
      <xdr:spPr>
        <a:xfrm>
          <a:off x="14744700" y="5693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144534</xdr:rowOff>
    </xdr:from>
    <xdr:ext cx="469744" cy="259045"/>
    <xdr:sp macro="" textlink="">
      <xdr:nvSpPr>
        <xdr:cNvPr id="149" name="債務償還比率該当値テキスト"/>
        <xdr:cNvSpPr txBox="1"/>
      </xdr:nvSpPr>
      <xdr:spPr>
        <a:xfrm>
          <a:off x="14846300" y="554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82641</xdr:rowOff>
    </xdr:from>
    <xdr:to>
      <xdr:col>72</xdr:col>
      <xdr:colOff>123825</xdr:colOff>
      <xdr:row>29</xdr:row>
      <xdr:rowOff>12791</xdr:rowOff>
    </xdr:to>
    <xdr:sp macro="" textlink="">
      <xdr:nvSpPr>
        <xdr:cNvPr id="150" name="楕円 149"/>
        <xdr:cNvSpPr/>
      </xdr:nvSpPr>
      <xdr:spPr>
        <a:xfrm>
          <a:off x="14033500" y="5654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133441</xdr:rowOff>
    </xdr:from>
    <xdr:to>
      <xdr:col>76</xdr:col>
      <xdr:colOff>22225</xdr:colOff>
      <xdr:row>29</xdr:row>
      <xdr:rowOff>1007</xdr:rowOff>
    </xdr:to>
    <xdr:cxnSp macro="">
      <xdr:nvCxnSpPr>
        <xdr:cNvPr id="151" name="直線コネクタ 150"/>
        <xdr:cNvCxnSpPr/>
      </xdr:nvCxnSpPr>
      <xdr:spPr>
        <a:xfrm>
          <a:off x="14084300" y="5705566"/>
          <a:ext cx="711200" cy="39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122891</xdr:rowOff>
    </xdr:from>
    <xdr:to>
      <xdr:col>68</xdr:col>
      <xdr:colOff>123825</xdr:colOff>
      <xdr:row>29</xdr:row>
      <xdr:rowOff>53041</xdr:rowOff>
    </xdr:to>
    <xdr:sp macro="" textlink="">
      <xdr:nvSpPr>
        <xdr:cNvPr id="152" name="楕円 151"/>
        <xdr:cNvSpPr/>
      </xdr:nvSpPr>
      <xdr:spPr>
        <a:xfrm>
          <a:off x="13271500" y="569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133441</xdr:rowOff>
    </xdr:from>
    <xdr:to>
      <xdr:col>72</xdr:col>
      <xdr:colOff>73025</xdr:colOff>
      <xdr:row>29</xdr:row>
      <xdr:rowOff>2241</xdr:rowOff>
    </xdr:to>
    <xdr:cxnSp macro="">
      <xdr:nvCxnSpPr>
        <xdr:cNvPr id="153" name="直線コネクタ 152"/>
        <xdr:cNvCxnSpPr/>
      </xdr:nvCxnSpPr>
      <xdr:spPr>
        <a:xfrm flipV="1">
          <a:off x="13322300" y="5705566"/>
          <a:ext cx="762000" cy="40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115797</xdr:rowOff>
    </xdr:from>
    <xdr:to>
      <xdr:col>64</xdr:col>
      <xdr:colOff>123825</xdr:colOff>
      <xdr:row>29</xdr:row>
      <xdr:rowOff>45947</xdr:rowOff>
    </xdr:to>
    <xdr:sp macro="" textlink="">
      <xdr:nvSpPr>
        <xdr:cNvPr id="154" name="楕円 153"/>
        <xdr:cNvSpPr/>
      </xdr:nvSpPr>
      <xdr:spPr>
        <a:xfrm>
          <a:off x="12509500" y="568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166597</xdr:rowOff>
    </xdr:from>
    <xdr:to>
      <xdr:col>68</xdr:col>
      <xdr:colOff>73025</xdr:colOff>
      <xdr:row>29</xdr:row>
      <xdr:rowOff>2241</xdr:rowOff>
    </xdr:to>
    <xdr:cxnSp macro="">
      <xdr:nvCxnSpPr>
        <xdr:cNvPr id="155" name="直線コネクタ 154"/>
        <xdr:cNvCxnSpPr/>
      </xdr:nvCxnSpPr>
      <xdr:spPr>
        <a:xfrm>
          <a:off x="12560300" y="5738722"/>
          <a:ext cx="762000" cy="7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51217</xdr:rowOff>
    </xdr:from>
    <xdr:to>
      <xdr:col>60</xdr:col>
      <xdr:colOff>123825</xdr:colOff>
      <xdr:row>29</xdr:row>
      <xdr:rowOff>152817</xdr:rowOff>
    </xdr:to>
    <xdr:sp macro="" textlink="">
      <xdr:nvSpPr>
        <xdr:cNvPr id="156" name="楕円 155"/>
        <xdr:cNvSpPr/>
      </xdr:nvSpPr>
      <xdr:spPr>
        <a:xfrm>
          <a:off x="11747500" y="5794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166597</xdr:rowOff>
    </xdr:from>
    <xdr:to>
      <xdr:col>64</xdr:col>
      <xdr:colOff>73025</xdr:colOff>
      <xdr:row>29</xdr:row>
      <xdr:rowOff>102017</xdr:rowOff>
    </xdr:to>
    <xdr:cxnSp macro="">
      <xdr:nvCxnSpPr>
        <xdr:cNvPr id="157" name="直線コネクタ 156"/>
        <xdr:cNvCxnSpPr/>
      </xdr:nvCxnSpPr>
      <xdr:spPr>
        <a:xfrm flipV="1">
          <a:off x="11798300" y="5738722"/>
          <a:ext cx="762000" cy="106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1677</xdr:rowOff>
    </xdr:from>
    <xdr:ext cx="469744" cy="259045"/>
    <xdr:sp macro="" textlink="">
      <xdr:nvSpPr>
        <xdr:cNvPr id="158" name="n_1aveValue債務償還比率"/>
        <xdr:cNvSpPr txBox="1"/>
      </xdr:nvSpPr>
      <xdr:spPr>
        <a:xfrm>
          <a:off x="13836727" y="6088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168346</xdr:rowOff>
    </xdr:from>
    <xdr:ext cx="469744" cy="259045"/>
    <xdr:sp macro="" textlink="">
      <xdr:nvSpPr>
        <xdr:cNvPr id="159" name="n_2aveValue債務償還比率"/>
        <xdr:cNvSpPr txBox="1"/>
      </xdr:nvSpPr>
      <xdr:spPr>
        <a:xfrm>
          <a:off x="13087427" y="6083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4299</xdr:rowOff>
    </xdr:from>
    <xdr:ext cx="469744" cy="259045"/>
    <xdr:sp macro="" textlink="">
      <xdr:nvSpPr>
        <xdr:cNvPr id="160" name="n_3aveValue債務償還比率"/>
        <xdr:cNvSpPr txBox="1"/>
      </xdr:nvSpPr>
      <xdr:spPr>
        <a:xfrm>
          <a:off x="12325427" y="6090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130872</xdr:rowOff>
    </xdr:from>
    <xdr:ext cx="469744" cy="259045"/>
    <xdr:sp macro="" textlink="">
      <xdr:nvSpPr>
        <xdr:cNvPr id="161" name="n_4aveValue債務償還比率"/>
        <xdr:cNvSpPr txBox="1"/>
      </xdr:nvSpPr>
      <xdr:spPr>
        <a:xfrm>
          <a:off x="11563427" y="6045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29318</xdr:rowOff>
    </xdr:from>
    <xdr:ext cx="469744" cy="259045"/>
    <xdr:sp macro="" textlink="">
      <xdr:nvSpPr>
        <xdr:cNvPr id="162" name="n_1mainValue債務償還比率"/>
        <xdr:cNvSpPr txBox="1"/>
      </xdr:nvSpPr>
      <xdr:spPr>
        <a:xfrm>
          <a:off x="13836727" y="5429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69568</xdr:rowOff>
    </xdr:from>
    <xdr:ext cx="469744" cy="259045"/>
    <xdr:sp macro="" textlink="">
      <xdr:nvSpPr>
        <xdr:cNvPr id="163" name="n_2mainValue債務償還比率"/>
        <xdr:cNvSpPr txBox="1"/>
      </xdr:nvSpPr>
      <xdr:spPr>
        <a:xfrm>
          <a:off x="13087427" y="5470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62474</xdr:rowOff>
    </xdr:from>
    <xdr:ext cx="469744" cy="259045"/>
    <xdr:sp macro="" textlink="">
      <xdr:nvSpPr>
        <xdr:cNvPr id="164" name="n_3mainValue債務償還比率"/>
        <xdr:cNvSpPr txBox="1"/>
      </xdr:nvSpPr>
      <xdr:spPr>
        <a:xfrm>
          <a:off x="12325427" y="5463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169344</xdr:rowOff>
    </xdr:from>
    <xdr:ext cx="469744" cy="259045"/>
    <xdr:sp macro="" textlink="">
      <xdr:nvSpPr>
        <xdr:cNvPr id="165" name="n_4mainValue債務償還比率"/>
        <xdr:cNvSpPr txBox="1"/>
      </xdr:nvSpPr>
      <xdr:spPr>
        <a:xfrm>
          <a:off x="11563427" y="5570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6" name="正方形/長方形 16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7" name="正方形/長方形 16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8" name="テキスト ボックス 16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9" name="テキスト ボックス 16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0" name="テキスト ボックス 16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1" name="テキスト ボックス 17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愛知県岩倉市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48,075
45,384
10.47
22,968,026
21,638,932
1,034,701
9,829,563
11,474,406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26.3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9525</xdr:rowOff>
    </xdr:from>
    <xdr:to>
      <xdr:col>24</xdr:col>
      <xdr:colOff>62865</xdr:colOff>
      <xdr:row>41</xdr:row>
      <xdr:rowOff>140970</xdr:rowOff>
    </xdr:to>
    <xdr:cxnSp macro="">
      <xdr:nvCxnSpPr>
        <xdr:cNvPr id="57" name="直線コネクタ 56"/>
        <xdr:cNvCxnSpPr/>
      </xdr:nvCxnSpPr>
      <xdr:spPr>
        <a:xfrm flipV="1">
          <a:off x="4634865" y="5667375"/>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144797</xdr:rowOff>
    </xdr:from>
    <xdr:ext cx="405111" cy="259045"/>
    <xdr:sp macro="" textlink="">
      <xdr:nvSpPr>
        <xdr:cNvPr id="58" name="【道路】&#10;有形固定資産減価償却率最小値テキスト"/>
        <xdr:cNvSpPr txBox="1"/>
      </xdr:nvSpPr>
      <xdr:spPr>
        <a:xfrm>
          <a:off x="4673600" y="717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140970</xdr:rowOff>
    </xdr:from>
    <xdr:to>
      <xdr:col>24</xdr:col>
      <xdr:colOff>152400</xdr:colOff>
      <xdr:row>41</xdr:row>
      <xdr:rowOff>140970</xdr:rowOff>
    </xdr:to>
    <xdr:cxnSp macro="">
      <xdr:nvCxnSpPr>
        <xdr:cNvPr id="59" name="直線コネクタ 58"/>
        <xdr:cNvCxnSpPr/>
      </xdr:nvCxnSpPr>
      <xdr:spPr>
        <a:xfrm>
          <a:off x="4546600" y="717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127652</xdr:rowOff>
    </xdr:from>
    <xdr:ext cx="405111" cy="259045"/>
    <xdr:sp macro="" textlink="">
      <xdr:nvSpPr>
        <xdr:cNvPr id="60" name="【道路】&#10;有形固定資産減価償却率最大値テキスト"/>
        <xdr:cNvSpPr txBox="1"/>
      </xdr:nvSpPr>
      <xdr:spPr>
        <a:xfrm>
          <a:off x="4673600" y="5442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9525</xdr:rowOff>
    </xdr:from>
    <xdr:to>
      <xdr:col>24</xdr:col>
      <xdr:colOff>152400</xdr:colOff>
      <xdr:row>33</xdr:row>
      <xdr:rowOff>9525</xdr:rowOff>
    </xdr:to>
    <xdr:cxnSp macro="">
      <xdr:nvCxnSpPr>
        <xdr:cNvPr id="61" name="直線コネクタ 60"/>
        <xdr:cNvCxnSpPr/>
      </xdr:nvCxnSpPr>
      <xdr:spPr>
        <a:xfrm>
          <a:off x="4546600" y="566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143527</xdr:rowOff>
    </xdr:from>
    <xdr:ext cx="405111" cy="259045"/>
    <xdr:sp macro="" textlink="">
      <xdr:nvSpPr>
        <xdr:cNvPr id="62" name="【道路】&#10;有形固定資産減価償却率平均値テキスト"/>
        <xdr:cNvSpPr txBox="1"/>
      </xdr:nvSpPr>
      <xdr:spPr>
        <a:xfrm>
          <a:off x="4673600" y="6315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120650</xdr:rowOff>
    </xdr:from>
    <xdr:to>
      <xdr:col>24</xdr:col>
      <xdr:colOff>114300</xdr:colOff>
      <xdr:row>38</xdr:row>
      <xdr:rowOff>50800</xdr:rowOff>
    </xdr:to>
    <xdr:sp macro="" textlink="">
      <xdr:nvSpPr>
        <xdr:cNvPr id="63" name="フローチャート: 判断 62"/>
        <xdr:cNvSpPr/>
      </xdr:nvSpPr>
      <xdr:spPr>
        <a:xfrm>
          <a:off x="45847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88265</xdr:rowOff>
    </xdr:from>
    <xdr:to>
      <xdr:col>20</xdr:col>
      <xdr:colOff>38100</xdr:colOff>
      <xdr:row>38</xdr:row>
      <xdr:rowOff>18415</xdr:rowOff>
    </xdr:to>
    <xdr:sp macro="" textlink="">
      <xdr:nvSpPr>
        <xdr:cNvPr id="64" name="フローチャート: 判断 63"/>
        <xdr:cNvSpPr/>
      </xdr:nvSpPr>
      <xdr:spPr>
        <a:xfrm>
          <a:off x="3746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67310</xdr:rowOff>
    </xdr:from>
    <xdr:to>
      <xdr:col>15</xdr:col>
      <xdr:colOff>101600</xdr:colOff>
      <xdr:row>37</xdr:row>
      <xdr:rowOff>168910</xdr:rowOff>
    </xdr:to>
    <xdr:sp macro="" textlink="">
      <xdr:nvSpPr>
        <xdr:cNvPr id="65" name="フローチャート: 判断 64"/>
        <xdr:cNvSpPr/>
      </xdr:nvSpPr>
      <xdr:spPr>
        <a:xfrm>
          <a:off x="2857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42545</xdr:rowOff>
    </xdr:from>
    <xdr:to>
      <xdr:col>10</xdr:col>
      <xdr:colOff>165100</xdr:colOff>
      <xdr:row>37</xdr:row>
      <xdr:rowOff>144145</xdr:rowOff>
    </xdr:to>
    <xdr:sp macro="" textlink="">
      <xdr:nvSpPr>
        <xdr:cNvPr id="66" name="フローチャート: 判断 65"/>
        <xdr:cNvSpPr/>
      </xdr:nvSpPr>
      <xdr:spPr>
        <a:xfrm>
          <a:off x="1968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8255</xdr:rowOff>
    </xdr:from>
    <xdr:to>
      <xdr:col>6</xdr:col>
      <xdr:colOff>38100</xdr:colOff>
      <xdr:row>37</xdr:row>
      <xdr:rowOff>109855</xdr:rowOff>
    </xdr:to>
    <xdr:sp macro="" textlink="">
      <xdr:nvSpPr>
        <xdr:cNvPr id="67" name="フローチャート: 判断 66"/>
        <xdr:cNvSpPr/>
      </xdr:nvSpPr>
      <xdr:spPr>
        <a:xfrm>
          <a:off x="1079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147320</xdr:rowOff>
    </xdr:from>
    <xdr:to>
      <xdr:col>24</xdr:col>
      <xdr:colOff>114300</xdr:colOff>
      <xdr:row>39</xdr:row>
      <xdr:rowOff>77470</xdr:rowOff>
    </xdr:to>
    <xdr:sp macro="" textlink="">
      <xdr:nvSpPr>
        <xdr:cNvPr id="73" name="楕円 72"/>
        <xdr:cNvSpPr/>
      </xdr:nvSpPr>
      <xdr:spPr>
        <a:xfrm>
          <a:off x="4584700" y="666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125747</xdr:rowOff>
    </xdr:from>
    <xdr:ext cx="405111" cy="259045"/>
    <xdr:sp macro="" textlink="">
      <xdr:nvSpPr>
        <xdr:cNvPr id="74" name="【道路】&#10;有形固定資産減価償却率該当値テキスト"/>
        <xdr:cNvSpPr txBox="1"/>
      </xdr:nvSpPr>
      <xdr:spPr>
        <a:xfrm>
          <a:off x="4673600"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109220</xdr:rowOff>
    </xdr:from>
    <xdr:to>
      <xdr:col>20</xdr:col>
      <xdr:colOff>38100</xdr:colOff>
      <xdr:row>39</xdr:row>
      <xdr:rowOff>39370</xdr:rowOff>
    </xdr:to>
    <xdr:sp macro="" textlink="">
      <xdr:nvSpPr>
        <xdr:cNvPr id="75" name="楕円 74"/>
        <xdr:cNvSpPr/>
      </xdr:nvSpPr>
      <xdr:spPr>
        <a:xfrm>
          <a:off x="3746500" y="662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160020</xdr:rowOff>
    </xdr:from>
    <xdr:to>
      <xdr:col>24</xdr:col>
      <xdr:colOff>63500</xdr:colOff>
      <xdr:row>39</xdr:row>
      <xdr:rowOff>26670</xdr:rowOff>
    </xdr:to>
    <xdr:cxnSp macro="">
      <xdr:nvCxnSpPr>
        <xdr:cNvPr id="76" name="直線コネクタ 75"/>
        <xdr:cNvCxnSpPr/>
      </xdr:nvCxnSpPr>
      <xdr:spPr>
        <a:xfrm>
          <a:off x="3797300" y="66751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71120</xdr:rowOff>
    </xdr:from>
    <xdr:to>
      <xdr:col>15</xdr:col>
      <xdr:colOff>101600</xdr:colOff>
      <xdr:row>39</xdr:row>
      <xdr:rowOff>1270</xdr:rowOff>
    </xdr:to>
    <xdr:sp macro="" textlink="">
      <xdr:nvSpPr>
        <xdr:cNvPr id="77" name="楕円 76"/>
        <xdr:cNvSpPr/>
      </xdr:nvSpPr>
      <xdr:spPr>
        <a:xfrm>
          <a:off x="28575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121920</xdr:rowOff>
    </xdr:from>
    <xdr:to>
      <xdr:col>19</xdr:col>
      <xdr:colOff>177800</xdr:colOff>
      <xdr:row>38</xdr:row>
      <xdr:rowOff>160020</xdr:rowOff>
    </xdr:to>
    <xdr:cxnSp macro="">
      <xdr:nvCxnSpPr>
        <xdr:cNvPr id="78" name="直線コネクタ 77"/>
        <xdr:cNvCxnSpPr/>
      </xdr:nvCxnSpPr>
      <xdr:spPr>
        <a:xfrm>
          <a:off x="2908300" y="66370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31115</xdr:rowOff>
    </xdr:from>
    <xdr:to>
      <xdr:col>10</xdr:col>
      <xdr:colOff>165100</xdr:colOff>
      <xdr:row>38</xdr:row>
      <xdr:rowOff>132715</xdr:rowOff>
    </xdr:to>
    <xdr:sp macro="" textlink="">
      <xdr:nvSpPr>
        <xdr:cNvPr id="79" name="楕円 78"/>
        <xdr:cNvSpPr/>
      </xdr:nvSpPr>
      <xdr:spPr>
        <a:xfrm>
          <a:off x="1968500" y="654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81915</xdr:rowOff>
    </xdr:from>
    <xdr:to>
      <xdr:col>15</xdr:col>
      <xdr:colOff>50800</xdr:colOff>
      <xdr:row>38</xdr:row>
      <xdr:rowOff>121920</xdr:rowOff>
    </xdr:to>
    <xdr:cxnSp macro="">
      <xdr:nvCxnSpPr>
        <xdr:cNvPr id="80" name="直線コネクタ 79"/>
        <xdr:cNvCxnSpPr/>
      </xdr:nvCxnSpPr>
      <xdr:spPr>
        <a:xfrm>
          <a:off x="2019300" y="659701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164465</xdr:rowOff>
    </xdr:from>
    <xdr:to>
      <xdr:col>6</xdr:col>
      <xdr:colOff>38100</xdr:colOff>
      <xdr:row>38</xdr:row>
      <xdr:rowOff>94615</xdr:rowOff>
    </xdr:to>
    <xdr:sp macro="" textlink="">
      <xdr:nvSpPr>
        <xdr:cNvPr id="81" name="楕円 80"/>
        <xdr:cNvSpPr/>
      </xdr:nvSpPr>
      <xdr:spPr>
        <a:xfrm>
          <a:off x="1079500" y="650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43815</xdr:rowOff>
    </xdr:from>
    <xdr:to>
      <xdr:col>10</xdr:col>
      <xdr:colOff>114300</xdr:colOff>
      <xdr:row>38</xdr:row>
      <xdr:rowOff>81915</xdr:rowOff>
    </xdr:to>
    <xdr:cxnSp macro="">
      <xdr:nvCxnSpPr>
        <xdr:cNvPr id="82" name="直線コネクタ 81"/>
        <xdr:cNvCxnSpPr/>
      </xdr:nvCxnSpPr>
      <xdr:spPr>
        <a:xfrm>
          <a:off x="1130300" y="655891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34942</xdr:rowOff>
    </xdr:from>
    <xdr:ext cx="405111" cy="259045"/>
    <xdr:sp macro="" textlink="">
      <xdr:nvSpPr>
        <xdr:cNvPr id="83" name="n_1aveValue【道路】&#10;有形固定資産減価償却率"/>
        <xdr:cNvSpPr txBox="1"/>
      </xdr:nvSpPr>
      <xdr:spPr>
        <a:xfrm>
          <a:off x="35820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13987</xdr:rowOff>
    </xdr:from>
    <xdr:ext cx="405111" cy="259045"/>
    <xdr:sp macro="" textlink="">
      <xdr:nvSpPr>
        <xdr:cNvPr id="84" name="n_2aveValue【道路】&#10;有形固定資産減価償却率"/>
        <xdr:cNvSpPr txBox="1"/>
      </xdr:nvSpPr>
      <xdr:spPr>
        <a:xfrm>
          <a:off x="2705744" y="618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160672</xdr:rowOff>
    </xdr:from>
    <xdr:ext cx="405111" cy="259045"/>
    <xdr:sp macro="" textlink="">
      <xdr:nvSpPr>
        <xdr:cNvPr id="85" name="n_3aveValue【道路】&#10;有形固定資産減価償却率"/>
        <xdr:cNvSpPr txBox="1"/>
      </xdr:nvSpPr>
      <xdr:spPr>
        <a:xfrm>
          <a:off x="1816744" y="616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126382</xdr:rowOff>
    </xdr:from>
    <xdr:ext cx="405111" cy="259045"/>
    <xdr:sp macro="" textlink="">
      <xdr:nvSpPr>
        <xdr:cNvPr id="86" name="n_4aveValue【道路】&#10;有形固定資産減価償却率"/>
        <xdr:cNvSpPr txBox="1"/>
      </xdr:nvSpPr>
      <xdr:spPr>
        <a:xfrm>
          <a:off x="927744"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30497</xdr:rowOff>
    </xdr:from>
    <xdr:ext cx="405111" cy="259045"/>
    <xdr:sp macro="" textlink="">
      <xdr:nvSpPr>
        <xdr:cNvPr id="87" name="n_1mainValue【道路】&#10;有形固定資産減価償却率"/>
        <xdr:cNvSpPr txBox="1"/>
      </xdr:nvSpPr>
      <xdr:spPr>
        <a:xfrm>
          <a:off x="3582044" y="671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163847</xdr:rowOff>
    </xdr:from>
    <xdr:ext cx="405111" cy="259045"/>
    <xdr:sp macro="" textlink="">
      <xdr:nvSpPr>
        <xdr:cNvPr id="88" name="n_2mainValue【道路】&#10;有形固定資産減価償却率"/>
        <xdr:cNvSpPr txBox="1"/>
      </xdr:nvSpPr>
      <xdr:spPr>
        <a:xfrm>
          <a:off x="27057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123842</xdr:rowOff>
    </xdr:from>
    <xdr:ext cx="405111" cy="259045"/>
    <xdr:sp macro="" textlink="">
      <xdr:nvSpPr>
        <xdr:cNvPr id="89" name="n_3mainValue【道路】&#10;有形固定資産減価償却率"/>
        <xdr:cNvSpPr txBox="1"/>
      </xdr:nvSpPr>
      <xdr:spPr>
        <a:xfrm>
          <a:off x="1816744" y="6638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85742</xdr:rowOff>
    </xdr:from>
    <xdr:ext cx="405111" cy="259045"/>
    <xdr:sp macro="" textlink="">
      <xdr:nvSpPr>
        <xdr:cNvPr id="90" name="n_4mainValue【道路】&#10;有形固定資産減価償却率"/>
        <xdr:cNvSpPr txBox="1"/>
      </xdr:nvSpPr>
      <xdr:spPr>
        <a:xfrm>
          <a:off x="927744" y="660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37528</xdr:rowOff>
    </xdr:from>
    <xdr:to>
      <xdr:col>54</xdr:col>
      <xdr:colOff>189865</xdr:colOff>
      <xdr:row>41</xdr:row>
      <xdr:rowOff>50406</xdr:rowOff>
    </xdr:to>
    <xdr:cxnSp macro="">
      <xdr:nvCxnSpPr>
        <xdr:cNvPr id="114" name="直線コネクタ 113"/>
        <xdr:cNvCxnSpPr/>
      </xdr:nvCxnSpPr>
      <xdr:spPr>
        <a:xfrm flipV="1">
          <a:off x="10476865" y="5695378"/>
          <a:ext cx="0" cy="1384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54233</xdr:rowOff>
    </xdr:from>
    <xdr:ext cx="469744" cy="259045"/>
    <xdr:sp macro="" textlink="">
      <xdr:nvSpPr>
        <xdr:cNvPr id="115" name="【道路】&#10;一人当たり延長最小値テキスト"/>
        <xdr:cNvSpPr txBox="1"/>
      </xdr:nvSpPr>
      <xdr:spPr>
        <a:xfrm>
          <a:off x="10515600" y="7083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50406</xdr:rowOff>
    </xdr:from>
    <xdr:to>
      <xdr:col>55</xdr:col>
      <xdr:colOff>88900</xdr:colOff>
      <xdr:row>41</xdr:row>
      <xdr:rowOff>50406</xdr:rowOff>
    </xdr:to>
    <xdr:cxnSp macro="">
      <xdr:nvCxnSpPr>
        <xdr:cNvPr id="116" name="直線コネクタ 115"/>
        <xdr:cNvCxnSpPr/>
      </xdr:nvCxnSpPr>
      <xdr:spPr>
        <a:xfrm>
          <a:off x="10388600" y="7079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155655</xdr:rowOff>
    </xdr:from>
    <xdr:ext cx="534377" cy="259045"/>
    <xdr:sp macro="" textlink="">
      <xdr:nvSpPr>
        <xdr:cNvPr id="117" name="【道路】&#10;一人当たり延長最大値テキスト"/>
        <xdr:cNvSpPr txBox="1"/>
      </xdr:nvSpPr>
      <xdr:spPr>
        <a:xfrm>
          <a:off x="10515600" y="547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37528</xdr:rowOff>
    </xdr:from>
    <xdr:to>
      <xdr:col>55</xdr:col>
      <xdr:colOff>88900</xdr:colOff>
      <xdr:row>33</xdr:row>
      <xdr:rowOff>37528</xdr:rowOff>
    </xdr:to>
    <xdr:cxnSp macro="">
      <xdr:nvCxnSpPr>
        <xdr:cNvPr id="118" name="直線コネクタ 117"/>
        <xdr:cNvCxnSpPr/>
      </xdr:nvCxnSpPr>
      <xdr:spPr>
        <a:xfrm>
          <a:off x="10388600" y="5695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32313</xdr:rowOff>
    </xdr:from>
    <xdr:ext cx="534377" cy="259045"/>
    <xdr:sp macro="" textlink="">
      <xdr:nvSpPr>
        <xdr:cNvPr id="119" name="【道路】&#10;一人当たり延長平均値テキスト"/>
        <xdr:cNvSpPr txBox="1"/>
      </xdr:nvSpPr>
      <xdr:spPr>
        <a:xfrm>
          <a:off x="10515600" y="6375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9436</xdr:rowOff>
    </xdr:from>
    <xdr:to>
      <xdr:col>55</xdr:col>
      <xdr:colOff>50800</xdr:colOff>
      <xdr:row>38</xdr:row>
      <xdr:rowOff>111036</xdr:rowOff>
    </xdr:to>
    <xdr:sp macro="" textlink="">
      <xdr:nvSpPr>
        <xdr:cNvPr id="120" name="フローチャート: 判断 119"/>
        <xdr:cNvSpPr/>
      </xdr:nvSpPr>
      <xdr:spPr>
        <a:xfrm>
          <a:off x="10426700" y="652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45783</xdr:rowOff>
    </xdr:from>
    <xdr:to>
      <xdr:col>50</xdr:col>
      <xdr:colOff>165100</xdr:colOff>
      <xdr:row>38</xdr:row>
      <xdr:rowOff>147383</xdr:rowOff>
    </xdr:to>
    <xdr:sp macro="" textlink="">
      <xdr:nvSpPr>
        <xdr:cNvPr id="121" name="フローチャート: 判断 120"/>
        <xdr:cNvSpPr/>
      </xdr:nvSpPr>
      <xdr:spPr>
        <a:xfrm>
          <a:off x="9588500" y="6560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60033</xdr:rowOff>
    </xdr:from>
    <xdr:to>
      <xdr:col>46</xdr:col>
      <xdr:colOff>38100</xdr:colOff>
      <xdr:row>38</xdr:row>
      <xdr:rowOff>161633</xdr:rowOff>
    </xdr:to>
    <xdr:sp macro="" textlink="">
      <xdr:nvSpPr>
        <xdr:cNvPr id="122" name="フローチャート: 判断 121"/>
        <xdr:cNvSpPr/>
      </xdr:nvSpPr>
      <xdr:spPr>
        <a:xfrm>
          <a:off x="8699500" y="6575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54204</xdr:rowOff>
    </xdr:from>
    <xdr:to>
      <xdr:col>41</xdr:col>
      <xdr:colOff>101600</xdr:colOff>
      <xdr:row>38</xdr:row>
      <xdr:rowOff>155804</xdr:rowOff>
    </xdr:to>
    <xdr:sp macro="" textlink="">
      <xdr:nvSpPr>
        <xdr:cNvPr id="123" name="フローチャート: 判断 122"/>
        <xdr:cNvSpPr/>
      </xdr:nvSpPr>
      <xdr:spPr>
        <a:xfrm>
          <a:off x="7810500" y="656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44145</xdr:rowOff>
    </xdr:from>
    <xdr:to>
      <xdr:col>36</xdr:col>
      <xdr:colOff>165100</xdr:colOff>
      <xdr:row>38</xdr:row>
      <xdr:rowOff>145745</xdr:rowOff>
    </xdr:to>
    <xdr:sp macro="" textlink="">
      <xdr:nvSpPr>
        <xdr:cNvPr id="124" name="フローチャート: 判断 123"/>
        <xdr:cNvSpPr/>
      </xdr:nvSpPr>
      <xdr:spPr>
        <a:xfrm>
          <a:off x="6921500" y="65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137643</xdr:rowOff>
    </xdr:from>
    <xdr:to>
      <xdr:col>55</xdr:col>
      <xdr:colOff>50800</xdr:colOff>
      <xdr:row>41</xdr:row>
      <xdr:rowOff>67793</xdr:rowOff>
    </xdr:to>
    <xdr:sp macro="" textlink="">
      <xdr:nvSpPr>
        <xdr:cNvPr id="130" name="楕円 129"/>
        <xdr:cNvSpPr/>
      </xdr:nvSpPr>
      <xdr:spPr>
        <a:xfrm>
          <a:off x="10426700" y="699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52570</xdr:rowOff>
    </xdr:from>
    <xdr:ext cx="469744" cy="259045"/>
    <xdr:sp macro="" textlink="">
      <xdr:nvSpPr>
        <xdr:cNvPr id="131" name="【道路】&#10;一人当たり延長該当値テキスト"/>
        <xdr:cNvSpPr txBox="1"/>
      </xdr:nvSpPr>
      <xdr:spPr>
        <a:xfrm>
          <a:off x="10515600" y="6910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137719</xdr:rowOff>
    </xdr:from>
    <xdr:to>
      <xdr:col>50</xdr:col>
      <xdr:colOff>165100</xdr:colOff>
      <xdr:row>41</xdr:row>
      <xdr:rowOff>67869</xdr:rowOff>
    </xdr:to>
    <xdr:sp macro="" textlink="">
      <xdr:nvSpPr>
        <xdr:cNvPr id="132" name="楕円 131"/>
        <xdr:cNvSpPr/>
      </xdr:nvSpPr>
      <xdr:spPr>
        <a:xfrm>
          <a:off x="9588500" y="6995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16993</xdr:rowOff>
    </xdr:from>
    <xdr:to>
      <xdr:col>55</xdr:col>
      <xdr:colOff>0</xdr:colOff>
      <xdr:row>41</xdr:row>
      <xdr:rowOff>17069</xdr:rowOff>
    </xdr:to>
    <xdr:cxnSp macro="">
      <xdr:nvCxnSpPr>
        <xdr:cNvPr id="133" name="直線コネクタ 132"/>
        <xdr:cNvCxnSpPr/>
      </xdr:nvCxnSpPr>
      <xdr:spPr>
        <a:xfrm flipV="1">
          <a:off x="9639300" y="7046443"/>
          <a:ext cx="8382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137566</xdr:rowOff>
    </xdr:from>
    <xdr:to>
      <xdr:col>46</xdr:col>
      <xdr:colOff>38100</xdr:colOff>
      <xdr:row>41</xdr:row>
      <xdr:rowOff>67716</xdr:rowOff>
    </xdr:to>
    <xdr:sp macro="" textlink="">
      <xdr:nvSpPr>
        <xdr:cNvPr id="134" name="楕円 133"/>
        <xdr:cNvSpPr/>
      </xdr:nvSpPr>
      <xdr:spPr>
        <a:xfrm>
          <a:off x="8699500" y="699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16916</xdr:rowOff>
    </xdr:from>
    <xdr:to>
      <xdr:col>50</xdr:col>
      <xdr:colOff>114300</xdr:colOff>
      <xdr:row>41</xdr:row>
      <xdr:rowOff>17069</xdr:rowOff>
    </xdr:to>
    <xdr:cxnSp macro="">
      <xdr:nvCxnSpPr>
        <xdr:cNvPr id="135" name="直線コネクタ 134"/>
        <xdr:cNvCxnSpPr/>
      </xdr:nvCxnSpPr>
      <xdr:spPr>
        <a:xfrm>
          <a:off x="8750300" y="7046366"/>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137566</xdr:rowOff>
    </xdr:from>
    <xdr:to>
      <xdr:col>41</xdr:col>
      <xdr:colOff>101600</xdr:colOff>
      <xdr:row>41</xdr:row>
      <xdr:rowOff>67716</xdr:rowOff>
    </xdr:to>
    <xdr:sp macro="" textlink="">
      <xdr:nvSpPr>
        <xdr:cNvPr id="136" name="楕円 135"/>
        <xdr:cNvSpPr/>
      </xdr:nvSpPr>
      <xdr:spPr>
        <a:xfrm>
          <a:off x="7810500" y="699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16916</xdr:rowOff>
    </xdr:from>
    <xdr:to>
      <xdr:col>45</xdr:col>
      <xdr:colOff>177800</xdr:colOff>
      <xdr:row>41</xdr:row>
      <xdr:rowOff>16916</xdr:rowOff>
    </xdr:to>
    <xdr:cxnSp macro="">
      <xdr:nvCxnSpPr>
        <xdr:cNvPr id="137" name="直線コネクタ 136"/>
        <xdr:cNvCxnSpPr/>
      </xdr:nvCxnSpPr>
      <xdr:spPr>
        <a:xfrm>
          <a:off x="7861300" y="70463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137147</xdr:rowOff>
    </xdr:from>
    <xdr:to>
      <xdr:col>36</xdr:col>
      <xdr:colOff>165100</xdr:colOff>
      <xdr:row>41</xdr:row>
      <xdr:rowOff>67297</xdr:rowOff>
    </xdr:to>
    <xdr:sp macro="" textlink="">
      <xdr:nvSpPr>
        <xdr:cNvPr id="138" name="楕円 137"/>
        <xdr:cNvSpPr/>
      </xdr:nvSpPr>
      <xdr:spPr>
        <a:xfrm>
          <a:off x="6921500" y="6995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16497</xdr:rowOff>
    </xdr:from>
    <xdr:to>
      <xdr:col>41</xdr:col>
      <xdr:colOff>50800</xdr:colOff>
      <xdr:row>41</xdr:row>
      <xdr:rowOff>16916</xdr:rowOff>
    </xdr:to>
    <xdr:cxnSp macro="">
      <xdr:nvCxnSpPr>
        <xdr:cNvPr id="139" name="直線コネクタ 138"/>
        <xdr:cNvCxnSpPr/>
      </xdr:nvCxnSpPr>
      <xdr:spPr>
        <a:xfrm>
          <a:off x="6972300" y="7045947"/>
          <a:ext cx="889000" cy="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36</xdr:row>
      <xdr:rowOff>163911</xdr:rowOff>
    </xdr:from>
    <xdr:ext cx="534377" cy="259045"/>
    <xdr:sp macro="" textlink="">
      <xdr:nvSpPr>
        <xdr:cNvPr id="140" name="n_1aveValue【道路】&#10;一人当たり延長"/>
        <xdr:cNvSpPr txBox="1"/>
      </xdr:nvSpPr>
      <xdr:spPr>
        <a:xfrm>
          <a:off x="9359411" y="6336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6710</xdr:rowOff>
    </xdr:from>
    <xdr:ext cx="534377" cy="259045"/>
    <xdr:sp macro="" textlink="">
      <xdr:nvSpPr>
        <xdr:cNvPr id="141" name="n_2aveValue【道路】&#10;一人当たり延長"/>
        <xdr:cNvSpPr txBox="1"/>
      </xdr:nvSpPr>
      <xdr:spPr>
        <a:xfrm>
          <a:off x="8483111" y="635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881</xdr:rowOff>
    </xdr:from>
    <xdr:ext cx="534377" cy="259045"/>
    <xdr:sp macro="" textlink="">
      <xdr:nvSpPr>
        <xdr:cNvPr id="142" name="n_3aveValue【道路】&#10;一人当たり延長"/>
        <xdr:cNvSpPr txBox="1"/>
      </xdr:nvSpPr>
      <xdr:spPr>
        <a:xfrm>
          <a:off x="7594111" y="634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162272</xdr:rowOff>
    </xdr:from>
    <xdr:ext cx="534377" cy="259045"/>
    <xdr:sp macro="" textlink="">
      <xdr:nvSpPr>
        <xdr:cNvPr id="143" name="n_4aveValue【道路】&#10;一人当たり延長"/>
        <xdr:cNvSpPr txBox="1"/>
      </xdr:nvSpPr>
      <xdr:spPr>
        <a:xfrm>
          <a:off x="6705111" y="633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58996</xdr:rowOff>
    </xdr:from>
    <xdr:ext cx="469744" cy="259045"/>
    <xdr:sp macro="" textlink="">
      <xdr:nvSpPr>
        <xdr:cNvPr id="144" name="n_1mainValue【道路】&#10;一人当たり延長"/>
        <xdr:cNvSpPr txBox="1"/>
      </xdr:nvSpPr>
      <xdr:spPr>
        <a:xfrm>
          <a:off x="9391727" y="7088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58843</xdr:rowOff>
    </xdr:from>
    <xdr:ext cx="469744" cy="259045"/>
    <xdr:sp macro="" textlink="">
      <xdr:nvSpPr>
        <xdr:cNvPr id="145" name="n_2mainValue【道路】&#10;一人当たり延長"/>
        <xdr:cNvSpPr txBox="1"/>
      </xdr:nvSpPr>
      <xdr:spPr>
        <a:xfrm>
          <a:off x="8515427" y="7088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58843</xdr:rowOff>
    </xdr:from>
    <xdr:ext cx="469744" cy="259045"/>
    <xdr:sp macro="" textlink="">
      <xdr:nvSpPr>
        <xdr:cNvPr id="146" name="n_3mainValue【道路】&#10;一人当たり延長"/>
        <xdr:cNvSpPr txBox="1"/>
      </xdr:nvSpPr>
      <xdr:spPr>
        <a:xfrm>
          <a:off x="7626427" y="7088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58424</xdr:rowOff>
    </xdr:from>
    <xdr:ext cx="469744" cy="259045"/>
    <xdr:sp macro="" textlink="">
      <xdr:nvSpPr>
        <xdr:cNvPr id="147" name="n_4mainValue【道路】&#10;一人当たり延長"/>
        <xdr:cNvSpPr txBox="1"/>
      </xdr:nvSpPr>
      <xdr:spPr>
        <a:xfrm>
          <a:off x="6737427" y="7087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91440</xdr:rowOff>
    </xdr:from>
    <xdr:to>
      <xdr:col>24</xdr:col>
      <xdr:colOff>62865</xdr:colOff>
      <xdr:row>64</xdr:row>
      <xdr:rowOff>83276</xdr:rowOff>
    </xdr:to>
    <xdr:cxnSp macro="">
      <xdr:nvCxnSpPr>
        <xdr:cNvPr id="173" name="直線コネクタ 172"/>
        <xdr:cNvCxnSpPr/>
      </xdr:nvCxnSpPr>
      <xdr:spPr>
        <a:xfrm flipV="1">
          <a:off x="4634865" y="9521190"/>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87103</xdr:rowOff>
    </xdr:from>
    <xdr:ext cx="405111" cy="259045"/>
    <xdr:sp macro="" textlink="">
      <xdr:nvSpPr>
        <xdr:cNvPr id="174" name="【橋りょう・トンネル】&#10;有形固定資産減価償却率最小値テキスト"/>
        <xdr:cNvSpPr txBox="1"/>
      </xdr:nvSpPr>
      <xdr:spPr>
        <a:xfrm>
          <a:off x="4673600" y="11059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83276</xdr:rowOff>
    </xdr:from>
    <xdr:to>
      <xdr:col>24</xdr:col>
      <xdr:colOff>152400</xdr:colOff>
      <xdr:row>64</xdr:row>
      <xdr:rowOff>83276</xdr:rowOff>
    </xdr:to>
    <xdr:cxnSp macro="">
      <xdr:nvCxnSpPr>
        <xdr:cNvPr id="175" name="直線コネクタ 174"/>
        <xdr:cNvCxnSpPr/>
      </xdr:nvCxnSpPr>
      <xdr:spPr>
        <a:xfrm>
          <a:off x="4546600" y="11056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38117</xdr:rowOff>
    </xdr:from>
    <xdr:ext cx="340478" cy="259045"/>
    <xdr:sp macro="" textlink="">
      <xdr:nvSpPr>
        <xdr:cNvPr id="176" name="【橋りょう・トンネル】&#10;有形固定資産減価償却率最大値テキスト"/>
        <xdr:cNvSpPr txBox="1"/>
      </xdr:nvSpPr>
      <xdr:spPr>
        <a:xfrm>
          <a:off x="4673600" y="92964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91440</xdr:rowOff>
    </xdr:from>
    <xdr:to>
      <xdr:col>24</xdr:col>
      <xdr:colOff>152400</xdr:colOff>
      <xdr:row>55</xdr:row>
      <xdr:rowOff>91440</xdr:rowOff>
    </xdr:to>
    <xdr:cxnSp macro="">
      <xdr:nvCxnSpPr>
        <xdr:cNvPr id="177" name="直線コネクタ 176"/>
        <xdr:cNvCxnSpPr/>
      </xdr:nvCxnSpPr>
      <xdr:spPr>
        <a:xfrm>
          <a:off x="4546600" y="952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2739</xdr:rowOff>
    </xdr:from>
    <xdr:ext cx="405111" cy="259045"/>
    <xdr:sp macro="" textlink="">
      <xdr:nvSpPr>
        <xdr:cNvPr id="178" name="【橋りょう・トンネル】&#10;有形固定資産減価償却率平均値テキスト"/>
        <xdr:cNvSpPr txBox="1"/>
      </xdr:nvSpPr>
      <xdr:spPr>
        <a:xfrm>
          <a:off x="4673600" y="104611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24312</xdr:rowOff>
    </xdr:from>
    <xdr:to>
      <xdr:col>24</xdr:col>
      <xdr:colOff>114300</xdr:colOff>
      <xdr:row>61</xdr:row>
      <xdr:rowOff>125912</xdr:rowOff>
    </xdr:to>
    <xdr:sp macro="" textlink="">
      <xdr:nvSpPr>
        <xdr:cNvPr id="179" name="フローチャート: 判断 178"/>
        <xdr:cNvSpPr/>
      </xdr:nvSpPr>
      <xdr:spPr>
        <a:xfrm>
          <a:off x="4584700" y="1048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120650</xdr:rowOff>
    </xdr:from>
    <xdr:to>
      <xdr:col>20</xdr:col>
      <xdr:colOff>38100</xdr:colOff>
      <xdr:row>61</xdr:row>
      <xdr:rowOff>50800</xdr:rowOff>
    </xdr:to>
    <xdr:sp macro="" textlink="">
      <xdr:nvSpPr>
        <xdr:cNvPr id="180" name="フローチャート: 判断 179"/>
        <xdr:cNvSpPr/>
      </xdr:nvSpPr>
      <xdr:spPr>
        <a:xfrm>
          <a:off x="3746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123916</xdr:rowOff>
    </xdr:from>
    <xdr:to>
      <xdr:col>15</xdr:col>
      <xdr:colOff>101600</xdr:colOff>
      <xdr:row>61</xdr:row>
      <xdr:rowOff>54066</xdr:rowOff>
    </xdr:to>
    <xdr:sp macro="" textlink="">
      <xdr:nvSpPr>
        <xdr:cNvPr id="181" name="フローチャート: 判断 180"/>
        <xdr:cNvSpPr/>
      </xdr:nvSpPr>
      <xdr:spPr>
        <a:xfrm>
          <a:off x="2857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101056</xdr:rowOff>
    </xdr:from>
    <xdr:to>
      <xdr:col>10</xdr:col>
      <xdr:colOff>165100</xdr:colOff>
      <xdr:row>61</xdr:row>
      <xdr:rowOff>31206</xdr:rowOff>
    </xdr:to>
    <xdr:sp macro="" textlink="">
      <xdr:nvSpPr>
        <xdr:cNvPr id="182" name="フローチャート: 判断 181"/>
        <xdr:cNvSpPr/>
      </xdr:nvSpPr>
      <xdr:spPr>
        <a:xfrm>
          <a:off x="196850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71665</xdr:rowOff>
    </xdr:from>
    <xdr:to>
      <xdr:col>6</xdr:col>
      <xdr:colOff>38100</xdr:colOff>
      <xdr:row>61</xdr:row>
      <xdr:rowOff>1815</xdr:rowOff>
    </xdr:to>
    <xdr:sp macro="" textlink="">
      <xdr:nvSpPr>
        <xdr:cNvPr id="183" name="フローチャート: 判断 182"/>
        <xdr:cNvSpPr/>
      </xdr:nvSpPr>
      <xdr:spPr>
        <a:xfrm>
          <a:off x="1079500" y="1035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47172</xdr:rowOff>
    </xdr:from>
    <xdr:to>
      <xdr:col>24</xdr:col>
      <xdr:colOff>114300</xdr:colOff>
      <xdr:row>59</xdr:row>
      <xdr:rowOff>148772</xdr:rowOff>
    </xdr:to>
    <xdr:sp macro="" textlink="">
      <xdr:nvSpPr>
        <xdr:cNvPr id="189" name="楕円 188"/>
        <xdr:cNvSpPr/>
      </xdr:nvSpPr>
      <xdr:spPr>
        <a:xfrm>
          <a:off x="4584700" y="1016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70049</xdr:rowOff>
    </xdr:from>
    <xdr:ext cx="405111" cy="259045"/>
    <xdr:sp macro="" textlink="">
      <xdr:nvSpPr>
        <xdr:cNvPr id="190" name="【橋りょう・トンネル】&#10;有形固定資産減価償却率該当値テキスト"/>
        <xdr:cNvSpPr txBox="1"/>
      </xdr:nvSpPr>
      <xdr:spPr>
        <a:xfrm>
          <a:off x="4673600" y="10014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27577</xdr:rowOff>
    </xdr:from>
    <xdr:to>
      <xdr:col>20</xdr:col>
      <xdr:colOff>38100</xdr:colOff>
      <xdr:row>59</xdr:row>
      <xdr:rowOff>129177</xdr:rowOff>
    </xdr:to>
    <xdr:sp macro="" textlink="">
      <xdr:nvSpPr>
        <xdr:cNvPr id="191" name="楕円 190"/>
        <xdr:cNvSpPr/>
      </xdr:nvSpPr>
      <xdr:spPr>
        <a:xfrm>
          <a:off x="3746500" y="1014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78377</xdr:rowOff>
    </xdr:from>
    <xdr:to>
      <xdr:col>24</xdr:col>
      <xdr:colOff>63500</xdr:colOff>
      <xdr:row>59</xdr:row>
      <xdr:rowOff>97972</xdr:rowOff>
    </xdr:to>
    <xdr:cxnSp macro="">
      <xdr:nvCxnSpPr>
        <xdr:cNvPr id="192" name="直線コネクタ 191"/>
        <xdr:cNvCxnSpPr/>
      </xdr:nvCxnSpPr>
      <xdr:spPr>
        <a:xfrm>
          <a:off x="3797300" y="10193927"/>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1451</xdr:rowOff>
    </xdr:from>
    <xdr:to>
      <xdr:col>15</xdr:col>
      <xdr:colOff>101600</xdr:colOff>
      <xdr:row>59</xdr:row>
      <xdr:rowOff>103051</xdr:rowOff>
    </xdr:to>
    <xdr:sp macro="" textlink="">
      <xdr:nvSpPr>
        <xdr:cNvPr id="193" name="楕円 192"/>
        <xdr:cNvSpPr/>
      </xdr:nvSpPr>
      <xdr:spPr>
        <a:xfrm>
          <a:off x="2857500" y="1011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52251</xdr:rowOff>
    </xdr:from>
    <xdr:to>
      <xdr:col>19</xdr:col>
      <xdr:colOff>177800</xdr:colOff>
      <xdr:row>59</xdr:row>
      <xdr:rowOff>78377</xdr:rowOff>
    </xdr:to>
    <xdr:cxnSp macro="">
      <xdr:nvCxnSpPr>
        <xdr:cNvPr id="194" name="直線コネクタ 193"/>
        <xdr:cNvCxnSpPr/>
      </xdr:nvCxnSpPr>
      <xdr:spPr>
        <a:xfrm>
          <a:off x="2908300" y="1016780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17780</xdr:rowOff>
    </xdr:from>
    <xdr:to>
      <xdr:col>10</xdr:col>
      <xdr:colOff>165100</xdr:colOff>
      <xdr:row>59</xdr:row>
      <xdr:rowOff>119380</xdr:rowOff>
    </xdr:to>
    <xdr:sp macro="" textlink="">
      <xdr:nvSpPr>
        <xdr:cNvPr id="195" name="楕円 194"/>
        <xdr:cNvSpPr/>
      </xdr:nvSpPr>
      <xdr:spPr>
        <a:xfrm>
          <a:off x="1968500" y="1013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52251</xdr:rowOff>
    </xdr:from>
    <xdr:to>
      <xdr:col>15</xdr:col>
      <xdr:colOff>50800</xdr:colOff>
      <xdr:row>59</xdr:row>
      <xdr:rowOff>68580</xdr:rowOff>
    </xdr:to>
    <xdr:cxnSp macro="">
      <xdr:nvCxnSpPr>
        <xdr:cNvPr id="196" name="直線コネクタ 195"/>
        <xdr:cNvCxnSpPr/>
      </xdr:nvCxnSpPr>
      <xdr:spPr>
        <a:xfrm flipV="1">
          <a:off x="2019300" y="10167801"/>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164737</xdr:rowOff>
    </xdr:from>
    <xdr:to>
      <xdr:col>6</xdr:col>
      <xdr:colOff>38100</xdr:colOff>
      <xdr:row>59</xdr:row>
      <xdr:rowOff>94887</xdr:rowOff>
    </xdr:to>
    <xdr:sp macro="" textlink="">
      <xdr:nvSpPr>
        <xdr:cNvPr id="197" name="楕円 196"/>
        <xdr:cNvSpPr/>
      </xdr:nvSpPr>
      <xdr:spPr>
        <a:xfrm>
          <a:off x="1079500" y="1010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44087</xdr:rowOff>
    </xdr:from>
    <xdr:to>
      <xdr:col>10</xdr:col>
      <xdr:colOff>114300</xdr:colOff>
      <xdr:row>59</xdr:row>
      <xdr:rowOff>68580</xdr:rowOff>
    </xdr:to>
    <xdr:cxnSp macro="">
      <xdr:nvCxnSpPr>
        <xdr:cNvPr id="198" name="直線コネクタ 197"/>
        <xdr:cNvCxnSpPr/>
      </xdr:nvCxnSpPr>
      <xdr:spPr>
        <a:xfrm>
          <a:off x="1130300" y="10159637"/>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41927</xdr:rowOff>
    </xdr:from>
    <xdr:ext cx="405111" cy="259045"/>
    <xdr:sp macro="" textlink="">
      <xdr:nvSpPr>
        <xdr:cNvPr id="199" name="n_1aveValue【橋りょう・トンネル】&#10;有形固定資産減価償却率"/>
        <xdr:cNvSpPr txBox="1"/>
      </xdr:nvSpPr>
      <xdr:spPr>
        <a:xfrm>
          <a:off x="35820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45193</xdr:rowOff>
    </xdr:from>
    <xdr:ext cx="405111" cy="259045"/>
    <xdr:sp macro="" textlink="">
      <xdr:nvSpPr>
        <xdr:cNvPr id="200" name="n_2aveValue【橋りょう・トンネル】&#10;有形固定資産減価償却率"/>
        <xdr:cNvSpPr txBox="1"/>
      </xdr:nvSpPr>
      <xdr:spPr>
        <a:xfrm>
          <a:off x="2705744" y="1050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22333</xdr:rowOff>
    </xdr:from>
    <xdr:ext cx="405111" cy="259045"/>
    <xdr:sp macro="" textlink="">
      <xdr:nvSpPr>
        <xdr:cNvPr id="201" name="n_3aveValue【橋りょう・トンネル】&#10;有形固定資産減価償却率"/>
        <xdr:cNvSpPr txBox="1"/>
      </xdr:nvSpPr>
      <xdr:spPr>
        <a:xfrm>
          <a:off x="1816744" y="1048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164392</xdr:rowOff>
    </xdr:from>
    <xdr:ext cx="405111" cy="259045"/>
    <xdr:sp macro="" textlink="">
      <xdr:nvSpPr>
        <xdr:cNvPr id="202" name="n_4aveValue【橋りょう・トンネル】&#10;有形固定資産減価償却率"/>
        <xdr:cNvSpPr txBox="1"/>
      </xdr:nvSpPr>
      <xdr:spPr>
        <a:xfrm>
          <a:off x="927744" y="1045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145704</xdr:rowOff>
    </xdr:from>
    <xdr:ext cx="405111" cy="259045"/>
    <xdr:sp macro="" textlink="">
      <xdr:nvSpPr>
        <xdr:cNvPr id="203" name="n_1mainValue【橋りょう・トンネル】&#10;有形固定資産減価償却率"/>
        <xdr:cNvSpPr txBox="1"/>
      </xdr:nvSpPr>
      <xdr:spPr>
        <a:xfrm>
          <a:off x="3582044" y="991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119578</xdr:rowOff>
    </xdr:from>
    <xdr:ext cx="405111" cy="259045"/>
    <xdr:sp macro="" textlink="">
      <xdr:nvSpPr>
        <xdr:cNvPr id="204" name="n_2mainValue【橋りょう・トンネル】&#10;有形固定資産減価償却率"/>
        <xdr:cNvSpPr txBox="1"/>
      </xdr:nvSpPr>
      <xdr:spPr>
        <a:xfrm>
          <a:off x="2705744" y="9892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135907</xdr:rowOff>
    </xdr:from>
    <xdr:ext cx="405111" cy="259045"/>
    <xdr:sp macro="" textlink="">
      <xdr:nvSpPr>
        <xdr:cNvPr id="205" name="n_3mainValue【橋りょう・トンネル】&#10;有形固定資産減価償却率"/>
        <xdr:cNvSpPr txBox="1"/>
      </xdr:nvSpPr>
      <xdr:spPr>
        <a:xfrm>
          <a:off x="1816744"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111414</xdr:rowOff>
    </xdr:from>
    <xdr:ext cx="405111" cy="259045"/>
    <xdr:sp macro="" textlink="">
      <xdr:nvSpPr>
        <xdr:cNvPr id="206" name="n_4mainValue【橋りょう・トンネル】&#10;有形固定資産減価償却率"/>
        <xdr:cNvSpPr txBox="1"/>
      </xdr:nvSpPr>
      <xdr:spPr>
        <a:xfrm>
          <a:off x="927744" y="988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8" name="テキスト ボックス 217"/>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0" name="テキスト ボックス 219"/>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2" name="テキスト ボックス 221"/>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4" name="テキスト ボックス 223"/>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6" name="テキスト ボックス 225"/>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8" name="テキスト ボックス 227"/>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0" name="テキスト ボックス 22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2085</xdr:rowOff>
    </xdr:from>
    <xdr:to>
      <xdr:col>54</xdr:col>
      <xdr:colOff>189865</xdr:colOff>
      <xdr:row>64</xdr:row>
      <xdr:rowOff>127980</xdr:rowOff>
    </xdr:to>
    <xdr:cxnSp macro="">
      <xdr:nvCxnSpPr>
        <xdr:cNvPr id="232" name="直線コネクタ 231"/>
        <xdr:cNvCxnSpPr/>
      </xdr:nvCxnSpPr>
      <xdr:spPr>
        <a:xfrm flipV="1">
          <a:off x="10476865" y="9603285"/>
          <a:ext cx="0" cy="1497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131807</xdr:rowOff>
    </xdr:from>
    <xdr:ext cx="469744" cy="259045"/>
    <xdr:sp macro="" textlink="">
      <xdr:nvSpPr>
        <xdr:cNvPr id="233" name="【橋りょう・トンネル】&#10;一人当たり有形固定資産（償却資産）額最小値テキスト"/>
        <xdr:cNvSpPr txBox="1"/>
      </xdr:nvSpPr>
      <xdr:spPr>
        <a:xfrm>
          <a:off x="10515600" y="11104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127980</xdr:rowOff>
    </xdr:from>
    <xdr:to>
      <xdr:col>55</xdr:col>
      <xdr:colOff>88900</xdr:colOff>
      <xdr:row>64</xdr:row>
      <xdr:rowOff>127980</xdr:rowOff>
    </xdr:to>
    <xdr:cxnSp macro="">
      <xdr:nvCxnSpPr>
        <xdr:cNvPr id="234" name="直線コネクタ 233"/>
        <xdr:cNvCxnSpPr/>
      </xdr:nvCxnSpPr>
      <xdr:spPr>
        <a:xfrm>
          <a:off x="10388600" y="11100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120212</xdr:rowOff>
    </xdr:from>
    <xdr:ext cx="599010" cy="259045"/>
    <xdr:sp macro="" textlink="">
      <xdr:nvSpPr>
        <xdr:cNvPr id="235" name="【橋りょう・トンネル】&#10;一人当たり有形固定資産（償却資産）額最大値テキスト"/>
        <xdr:cNvSpPr txBox="1"/>
      </xdr:nvSpPr>
      <xdr:spPr>
        <a:xfrm>
          <a:off x="10515600" y="9378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2085</xdr:rowOff>
    </xdr:from>
    <xdr:to>
      <xdr:col>55</xdr:col>
      <xdr:colOff>88900</xdr:colOff>
      <xdr:row>56</xdr:row>
      <xdr:rowOff>2085</xdr:rowOff>
    </xdr:to>
    <xdr:cxnSp macro="">
      <xdr:nvCxnSpPr>
        <xdr:cNvPr id="236" name="直線コネクタ 235"/>
        <xdr:cNvCxnSpPr/>
      </xdr:nvCxnSpPr>
      <xdr:spPr>
        <a:xfrm>
          <a:off x="10388600" y="960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5457</xdr:rowOff>
    </xdr:from>
    <xdr:ext cx="599010" cy="259045"/>
    <xdr:sp macro="" textlink="">
      <xdr:nvSpPr>
        <xdr:cNvPr id="237" name="【橋りょう・トンネル】&#10;一人当たり有形固定資産（償却資産）額平均値テキスト"/>
        <xdr:cNvSpPr txBox="1"/>
      </xdr:nvSpPr>
      <xdr:spPr>
        <a:xfrm>
          <a:off x="10515600" y="104639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154030</xdr:rowOff>
    </xdr:from>
    <xdr:to>
      <xdr:col>55</xdr:col>
      <xdr:colOff>50800</xdr:colOff>
      <xdr:row>62</xdr:row>
      <xdr:rowOff>84180</xdr:rowOff>
    </xdr:to>
    <xdr:sp macro="" textlink="">
      <xdr:nvSpPr>
        <xdr:cNvPr id="238" name="フローチャート: 判断 237"/>
        <xdr:cNvSpPr/>
      </xdr:nvSpPr>
      <xdr:spPr>
        <a:xfrm>
          <a:off x="10426700" y="1061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25150</xdr:rowOff>
    </xdr:from>
    <xdr:to>
      <xdr:col>50</xdr:col>
      <xdr:colOff>165100</xdr:colOff>
      <xdr:row>62</xdr:row>
      <xdr:rowOff>126750</xdr:rowOff>
    </xdr:to>
    <xdr:sp macro="" textlink="">
      <xdr:nvSpPr>
        <xdr:cNvPr id="239" name="フローチャート: 判断 238"/>
        <xdr:cNvSpPr/>
      </xdr:nvSpPr>
      <xdr:spPr>
        <a:xfrm>
          <a:off x="9588500" y="1065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49084</xdr:rowOff>
    </xdr:from>
    <xdr:to>
      <xdr:col>46</xdr:col>
      <xdr:colOff>38100</xdr:colOff>
      <xdr:row>62</xdr:row>
      <xdr:rowOff>150684</xdr:rowOff>
    </xdr:to>
    <xdr:sp macro="" textlink="">
      <xdr:nvSpPr>
        <xdr:cNvPr id="240" name="フローチャート: 判断 239"/>
        <xdr:cNvSpPr/>
      </xdr:nvSpPr>
      <xdr:spPr>
        <a:xfrm>
          <a:off x="8699500" y="1067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44446</xdr:rowOff>
    </xdr:from>
    <xdr:to>
      <xdr:col>41</xdr:col>
      <xdr:colOff>101600</xdr:colOff>
      <xdr:row>62</xdr:row>
      <xdr:rowOff>146046</xdr:rowOff>
    </xdr:to>
    <xdr:sp macro="" textlink="">
      <xdr:nvSpPr>
        <xdr:cNvPr id="241" name="フローチャート: 判断 240"/>
        <xdr:cNvSpPr/>
      </xdr:nvSpPr>
      <xdr:spPr>
        <a:xfrm>
          <a:off x="7810500" y="1067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31408</xdr:rowOff>
    </xdr:from>
    <xdr:to>
      <xdr:col>36</xdr:col>
      <xdr:colOff>165100</xdr:colOff>
      <xdr:row>62</xdr:row>
      <xdr:rowOff>133008</xdr:rowOff>
    </xdr:to>
    <xdr:sp macro="" textlink="">
      <xdr:nvSpPr>
        <xdr:cNvPr id="242" name="フローチャート: 判断 241"/>
        <xdr:cNvSpPr/>
      </xdr:nvSpPr>
      <xdr:spPr>
        <a:xfrm>
          <a:off x="6921500" y="10661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80851</xdr:rowOff>
    </xdr:from>
    <xdr:to>
      <xdr:col>55</xdr:col>
      <xdr:colOff>50800</xdr:colOff>
      <xdr:row>64</xdr:row>
      <xdr:rowOff>11001</xdr:rowOff>
    </xdr:to>
    <xdr:sp macro="" textlink="">
      <xdr:nvSpPr>
        <xdr:cNvPr id="248" name="楕円 247"/>
        <xdr:cNvSpPr/>
      </xdr:nvSpPr>
      <xdr:spPr>
        <a:xfrm>
          <a:off x="10426700" y="10882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59278</xdr:rowOff>
    </xdr:from>
    <xdr:ext cx="599010" cy="259045"/>
    <xdr:sp macro="" textlink="">
      <xdr:nvSpPr>
        <xdr:cNvPr id="249" name="【橋りょう・トンネル】&#10;一人当たり有形固定資産（償却資産）額該当値テキスト"/>
        <xdr:cNvSpPr txBox="1"/>
      </xdr:nvSpPr>
      <xdr:spPr>
        <a:xfrm>
          <a:off x="10515600" y="10860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82840</xdr:rowOff>
    </xdr:from>
    <xdr:to>
      <xdr:col>50</xdr:col>
      <xdr:colOff>165100</xdr:colOff>
      <xdr:row>64</xdr:row>
      <xdr:rowOff>12990</xdr:rowOff>
    </xdr:to>
    <xdr:sp macro="" textlink="">
      <xdr:nvSpPr>
        <xdr:cNvPr id="250" name="楕円 249"/>
        <xdr:cNvSpPr/>
      </xdr:nvSpPr>
      <xdr:spPr>
        <a:xfrm>
          <a:off x="9588500" y="10884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131651</xdr:rowOff>
    </xdr:from>
    <xdr:to>
      <xdr:col>55</xdr:col>
      <xdr:colOff>0</xdr:colOff>
      <xdr:row>63</xdr:row>
      <xdr:rowOff>133640</xdr:rowOff>
    </xdr:to>
    <xdr:cxnSp macro="">
      <xdr:nvCxnSpPr>
        <xdr:cNvPr id="251" name="直線コネクタ 250"/>
        <xdr:cNvCxnSpPr/>
      </xdr:nvCxnSpPr>
      <xdr:spPr>
        <a:xfrm flipV="1">
          <a:off x="9639300" y="10933001"/>
          <a:ext cx="838200" cy="1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83648</xdr:rowOff>
    </xdr:from>
    <xdr:to>
      <xdr:col>46</xdr:col>
      <xdr:colOff>38100</xdr:colOff>
      <xdr:row>64</xdr:row>
      <xdr:rowOff>13798</xdr:rowOff>
    </xdr:to>
    <xdr:sp macro="" textlink="">
      <xdr:nvSpPr>
        <xdr:cNvPr id="252" name="楕円 251"/>
        <xdr:cNvSpPr/>
      </xdr:nvSpPr>
      <xdr:spPr>
        <a:xfrm>
          <a:off x="8699500" y="10884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133640</xdr:rowOff>
    </xdr:from>
    <xdr:to>
      <xdr:col>50</xdr:col>
      <xdr:colOff>114300</xdr:colOff>
      <xdr:row>63</xdr:row>
      <xdr:rowOff>134448</xdr:rowOff>
    </xdr:to>
    <xdr:cxnSp macro="">
      <xdr:nvCxnSpPr>
        <xdr:cNvPr id="253" name="直線コネクタ 252"/>
        <xdr:cNvCxnSpPr/>
      </xdr:nvCxnSpPr>
      <xdr:spPr>
        <a:xfrm flipV="1">
          <a:off x="8750300" y="10934990"/>
          <a:ext cx="889000" cy="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93635</xdr:rowOff>
    </xdr:from>
    <xdr:to>
      <xdr:col>41</xdr:col>
      <xdr:colOff>101600</xdr:colOff>
      <xdr:row>64</xdr:row>
      <xdr:rowOff>23785</xdr:rowOff>
    </xdr:to>
    <xdr:sp macro="" textlink="">
      <xdr:nvSpPr>
        <xdr:cNvPr id="254" name="楕円 253"/>
        <xdr:cNvSpPr/>
      </xdr:nvSpPr>
      <xdr:spPr>
        <a:xfrm>
          <a:off x="7810500" y="1089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134448</xdr:rowOff>
    </xdr:from>
    <xdr:to>
      <xdr:col>45</xdr:col>
      <xdr:colOff>177800</xdr:colOff>
      <xdr:row>63</xdr:row>
      <xdr:rowOff>144435</xdr:rowOff>
    </xdr:to>
    <xdr:cxnSp macro="">
      <xdr:nvCxnSpPr>
        <xdr:cNvPr id="255" name="直線コネクタ 254"/>
        <xdr:cNvCxnSpPr/>
      </xdr:nvCxnSpPr>
      <xdr:spPr>
        <a:xfrm flipV="1">
          <a:off x="7861300" y="10935798"/>
          <a:ext cx="889000" cy="9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94237</xdr:rowOff>
    </xdr:from>
    <xdr:to>
      <xdr:col>36</xdr:col>
      <xdr:colOff>165100</xdr:colOff>
      <xdr:row>64</xdr:row>
      <xdr:rowOff>24387</xdr:rowOff>
    </xdr:to>
    <xdr:sp macro="" textlink="">
      <xdr:nvSpPr>
        <xdr:cNvPr id="256" name="楕円 255"/>
        <xdr:cNvSpPr/>
      </xdr:nvSpPr>
      <xdr:spPr>
        <a:xfrm>
          <a:off x="6921500" y="10895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144435</xdr:rowOff>
    </xdr:from>
    <xdr:to>
      <xdr:col>41</xdr:col>
      <xdr:colOff>50800</xdr:colOff>
      <xdr:row>63</xdr:row>
      <xdr:rowOff>145037</xdr:rowOff>
    </xdr:to>
    <xdr:cxnSp macro="">
      <xdr:nvCxnSpPr>
        <xdr:cNvPr id="257" name="直線コネクタ 256"/>
        <xdr:cNvCxnSpPr/>
      </xdr:nvCxnSpPr>
      <xdr:spPr>
        <a:xfrm flipV="1">
          <a:off x="6972300" y="10945785"/>
          <a:ext cx="889000" cy="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143277</xdr:rowOff>
    </xdr:from>
    <xdr:ext cx="599010" cy="259045"/>
    <xdr:sp macro="" textlink="">
      <xdr:nvSpPr>
        <xdr:cNvPr id="258" name="n_1aveValue【橋りょう・トンネル】&#10;一人当たり有形固定資産（償却資産）額"/>
        <xdr:cNvSpPr txBox="1"/>
      </xdr:nvSpPr>
      <xdr:spPr>
        <a:xfrm>
          <a:off x="9327095" y="10430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167211</xdr:rowOff>
    </xdr:from>
    <xdr:ext cx="599010" cy="259045"/>
    <xdr:sp macro="" textlink="">
      <xdr:nvSpPr>
        <xdr:cNvPr id="259" name="n_2aveValue【橋りょう・トンネル】&#10;一人当たり有形固定資産（償却資産）額"/>
        <xdr:cNvSpPr txBox="1"/>
      </xdr:nvSpPr>
      <xdr:spPr>
        <a:xfrm>
          <a:off x="8450795" y="10454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162573</xdr:rowOff>
    </xdr:from>
    <xdr:ext cx="599010" cy="259045"/>
    <xdr:sp macro="" textlink="">
      <xdr:nvSpPr>
        <xdr:cNvPr id="260" name="n_3aveValue【橋りょう・トンネル】&#10;一人当たり有形固定資産（償却資産）額"/>
        <xdr:cNvSpPr txBox="1"/>
      </xdr:nvSpPr>
      <xdr:spPr>
        <a:xfrm>
          <a:off x="7561795" y="10449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149535</xdr:rowOff>
    </xdr:from>
    <xdr:ext cx="599010" cy="259045"/>
    <xdr:sp macro="" textlink="">
      <xdr:nvSpPr>
        <xdr:cNvPr id="261" name="n_4aveValue【橋りょう・トンネル】&#10;一人当たり有形固定資産（償却資産）額"/>
        <xdr:cNvSpPr txBox="1"/>
      </xdr:nvSpPr>
      <xdr:spPr>
        <a:xfrm>
          <a:off x="6672795" y="10436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4117</xdr:rowOff>
    </xdr:from>
    <xdr:ext cx="599010" cy="259045"/>
    <xdr:sp macro="" textlink="">
      <xdr:nvSpPr>
        <xdr:cNvPr id="262" name="n_1mainValue【橋りょう・トンネル】&#10;一人当たり有形固定資産（償却資産）額"/>
        <xdr:cNvSpPr txBox="1"/>
      </xdr:nvSpPr>
      <xdr:spPr>
        <a:xfrm>
          <a:off x="9327095" y="10976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4925</xdr:rowOff>
    </xdr:from>
    <xdr:ext cx="599010" cy="259045"/>
    <xdr:sp macro="" textlink="">
      <xdr:nvSpPr>
        <xdr:cNvPr id="263" name="n_2mainValue【橋りょう・トンネル】&#10;一人当たり有形固定資産（償却資産）額"/>
        <xdr:cNvSpPr txBox="1"/>
      </xdr:nvSpPr>
      <xdr:spPr>
        <a:xfrm>
          <a:off x="8450795" y="10977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14912</xdr:rowOff>
    </xdr:from>
    <xdr:ext cx="534377" cy="259045"/>
    <xdr:sp macro="" textlink="">
      <xdr:nvSpPr>
        <xdr:cNvPr id="264" name="n_3mainValue【橋りょう・トンネル】&#10;一人当たり有形固定資産（償却資産）額"/>
        <xdr:cNvSpPr txBox="1"/>
      </xdr:nvSpPr>
      <xdr:spPr>
        <a:xfrm>
          <a:off x="7594111" y="1098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15514</xdr:rowOff>
    </xdr:from>
    <xdr:ext cx="534377" cy="259045"/>
    <xdr:sp macro="" textlink="">
      <xdr:nvSpPr>
        <xdr:cNvPr id="265" name="n_4mainValue【橋りょう・トンネル】&#10;一人当たり有形固定資産（償却資産）額"/>
        <xdr:cNvSpPr txBox="1"/>
      </xdr:nvSpPr>
      <xdr:spPr>
        <a:xfrm>
          <a:off x="6705111" y="10988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87630</xdr:rowOff>
    </xdr:from>
    <xdr:to>
      <xdr:col>24</xdr:col>
      <xdr:colOff>62865</xdr:colOff>
      <xdr:row>86</xdr:row>
      <xdr:rowOff>95250</xdr:rowOff>
    </xdr:to>
    <xdr:cxnSp macro="">
      <xdr:nvCxnSpPr>
        <xdr:cNvPr id="290" name="直線コネクタ 289"/>
        <xdr:cNvCxnSpPr/>
      </xdr:nvCxnSpPr>
      <xdr:spPr>
        <a:xfrm flipV="1">
          <a:off x="4634865" y="13289280"/>
          <a:ext cx="0" cy="1550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99077</xdr:rowOff>
    </xdr:from>
    <xdr:ext cx="405111" cy="259045"/>
    <xdr:sp macro="" textlink="">
      <xdr:nvSpPr>
        <xdr:cNvPr id="291" name="【公営住宅】&#10;有形固定資産減価償却率最小値テキスト"/>
        <xdr:cNvSpPr txBox="1"/>
      </xdr:nvSpPr>
      <xdr:spPr>
        <a:xfrm>
          <a:off x="4673600" y="1484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95250</xdr:rowOff>
    </xdr:from>
    <xdr:to>
      <xdr:col>24</xdr:col>
      <xdr:colOff>152400</xdr:colOff>
      <xdr:row>86</xdr:row>
      <xdr:rowOff>95250</xdr:rowOff>
    </xdr:to>
    <xdr:cxnSp macro="">
      <xdr:nvCxnSpPr>
        <xdr:cNvPr id="292" name="直線コネクタ 291"/>
        <xdr:cNvCxnSpPr/>
      </xdr:nvCxnSpPr>
      <xdr:spPr>
        <a:xfrm>
          <a:off x="4546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34307</xdr:rowOff>
    </xdr:from>
    <xdr:ext cx="405111" cy="259045"/>
    <xdr:sp macro="" textlink="">
      <xdr:nvSpPr>
        <xdr:cNvPr id="293" name="【公営住宅】&#10;有形固定資産減価償却率最大値テキスト"/>
        <xdr:cNvSpPr txBox="1"/>
      </xdr:nvSpPr>
      <xdr:spPr>
        <a:xfrm>
          <a:off x="4673600" y="13064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87630</xdr:rowOff>
    </xdr:from>
    <xdr:to>
      <xdr:col>24</xdr:col>
      <xdr:colOff>152400</xdr:colOff>
      <xdr:row>77</xdr:row>
      <xdr:rowOff>87630</xdr:rowOff>
    </xdr:to>
    <xdr:cxnSp macro="">
      <xdr:nvCxnSpPr>
        <xdr:cNvPr id="294" name="直線コネクタ 293"/>
        <xdr:cNvCxnSpPr/>
      </xdr:nvCxnSpPr>
      <xdr:spPr>
        <a:xfrm>
          <a:off x="4546600" y="1328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44466</xdr:rowOff>
    </xdr:from>
    <xdr:ext cx="405111" cy="259045"/>
    <xdr:sp macro="" textlink="">
      <xdr:nvSpPr>
        <xdr:cNvPr id="295" name="【公営住宅】&#10;有形固定資産減価償却率平均値テキスト"/>
        <xdr:cNvSpPr txBox="1"/>
      </xdr:nvSpPr>
      <xdr:spPr>
        <a:xfrm>
          <a:off x="4673600" y="13931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21589</xdr:rowOff>
    </xdr:from>
    <xdr:to>
      <xdr:col>24</xdr:col>
      <xdr:colOff>114300</xdr:colOff>
      <xdr:row>82</xdr:row>
      <xdr:rowOff>123189</xdr:rowOff>
    </xdr:to>
    <xdr:sp macro="" textlink="">
      <xdr:nvSpPr>
        <xdr:cNvPr id="296" name="フローチャート: 判断 295"/>
        <xdr:cNvSpPr/>
      </xdr:nvSpPr>
      <xdr:spPr>
        <a:xfrm>
          <a:off x="45847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63500</xdr:rowOff>
    </xdr:from>
    <xdr:to>
      <xdr:col>20</xdr:col>
      <xdr:colOff>38100</xdr:colOff>
      <xdr:row>82</xdr:row>
      <xdr:rowOff>165100</xdr:rowOff>
    </xdr:to>
    <xdr:sp macro="" textlink="">
      <xdr:nvSpPr>
        <xdr:cNvPr id="297" name="フローチャート: 判断 296"/>
        <xdr:cNvSpPr/>
      </xdr:nvSpPr>
      <xdr:spPr>
        <a:xfrm>
          <a:off x="3746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21589</xdr:rowOff>
    </xdr:from>
    <xdr:to>
      <xdr:col>15</xdr:col>
      <xdr:colOff>101600</xdr:colOff>
      <xdr:row>82</xdr:row>
      <xdr:rowOff>123189</xdr:rowOff>
    </xdr:to>
    <xdr:sp macro="" textlink="">
      <xdr:nvSpPr>
        <xdr:cNvPr id="298" name="フローチャート: 判断 297"/>
        <xdr:cNvSpPr/>
      </xdr:nvSpPr>
      <xdr:spPr>
        <a:xfrm>
          <a:off x="2857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6350</xdr:rowOff>
    </xdr:from>
    <xdr:to>
      <xdr:col>10</xdr:col>
      <xdr:colOff>165100</xdr:colOff>
      <xdr:row>82</xdr:row>
      <xdr:rowOff>107950</xdr:rowOff>
    </xdr:to>
    <xdr:sp macro="" textlink="">
      <xdr:nvSpPr>
        <xdr:cNvPr id="299" name="フローチャート: 判断 298"/>
        <xdr:cNvSpPr/>
      </xdr:nvSpPr>
      <xdr:spPr>
        <a:xfrm>
          <a:off x="1968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13970</xdr:rowOff>
    </xdr:from>
    <xdr:to>
      <xdr:col>6</xdr:col>
      <xdr:colOff>38100</xdr:colOff>
      <xdr:row>82</xdr:row>
      <xdr:rowOff>115570</xdr:rowOff>
    </xdr:to>
    <xdr:sp macro="" textlink="">
      <xdr:nvSpPr>
        <xdr:cNvPr id="300" name="フローチャート: 判断 299"/>
        <xdr:cNvSpPr/>
      </xdr:nvSpPr>
      <xdr:spPr>
        <a:xfrm>
          <a:off x="1079500" y="140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44450</xdr:rowOff>
    </xdr:from>
    <xdr:to>
      <xdr:col>24</xdr:col>
      <xdr:colOff>114300</xdr:colOff>
      <xdr:row>86</xdr:row>
      <xdr:rowOff>146050</xdr:rowOff>
    </xdr:to>
    <xdr:sp macro="" textlink="">
      <xdr:nvSpPr>
        <xdr:cNvPr id="306" name="楕円 305"/>
        <xdr:cNvSpPr/>
      </xdr:nvSpPr>
      <xdr:spPr>
        <a:xfrm>
          <a:off x="4584700" y="1478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130827</xdr:rowOff>
    </xdr:from>
    <xdr:ext cx="405111" cy="259045"/>
    <xdr:sp macro="" textlink="">
      <xdr:nvSpPr>
        <xdr:cNvPr id="307" name="【公営住宅】&#10;有形固定資産減価償却率該当値テキスト"/>
        <xdr:cNvSpPr txBox="1"/>
      </xdr:nvSpPr>
      <xdr:spPr>
        <a:xfrm>
          <a:off x="4673600" y="14704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27305</xdr:rowOff>
    </xdr:from>
    <xdr:to>
      <xdr:col>20</xdr:col>
      <xdr:colOff>38100</xdr:colOff>
      <xdr:row>86</xdr:row>
      <xdr:rowOff>128905</xdr:rowOff>
    </xdr:to>
    <xdr:sp macro="" textlink="">
      <xdr:nvSpPr>
        <xdr:cNvPr id="308" name="楕円 307"/>
        <xdr:cNvSpPr/>
      </xdr:nvSpPr>
      <xdr:spPr>
        <a:xfrm>
          <a:off x="3746500" y="1477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78105</xdr:rowOff>
    </xdr:from>
    <xdr:to>
      <xdr:col>24</xdr:col>
      <xdr:colOff>63500</xdr:colOff>
      <xdr:row>86</xdr:row>
      <xdr:rowOff>95250</xdr:rowOff>
    </xdr:to>
    <xdr:cxnSp macro="">
      <xdr:nvCxnSpPr>
        <xdr:cNvPr id="309" name="直線コネクタ 308"/>
        <xdr:cNvCxnSpPr/>
      </xdr:nvCxnSpPr>
      <xdr:spPr>
        <a:xfrm>
          <a:off x="3797300" y="1482280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158750</xdr:rowOff>
    </xdr:from>
    <xdr:to>
      <xdr:col>15</xdr:col>
      <xdr:colOff>101600</xdr:colOff>
      <xdr:row>86</xdr:row>
      <xdr:rowOff>88900</xdr:rowOff>
    </xdr:to>
    <xdr:sp macro="" textlink="">
      <xdr:nvSpPr>
        <xdr:cNvPr id="310" name="楕円 309"/>
        <xdr:cNvSpPr/>
      </xdr:nvSpPr>
      <xdr:spPr>
        <a:xfrm>
          <a:off x="2857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38100</xdr:rowOff>
    </xdr:from>
    <xdr:to>
      <xdr:col>19</xdr:col>
      <xdr:colOff>177800</xdr:colOff>
      <xdr:row>86</xdr:row>
      <xdr:rowOff>78105</xdr:rowOff>
    </xdr:to>
    <xdr:cxnSp macro="">
      <xdr:nvCxnSpPr>
        <xdr:cNvPr id="311" name="直線コネクタ 310"/>
        <xdr:cNvCxnSpPr/>
      </xdr:nvCxnSpPr>
      <xdr:spPr>
        <a:xfrm>
          <a:off x="2908300" y="1478280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116839</xdr:rowOff>
    </xdr:from>
    <xdr:to>
      <xdr:col>10</xdr:col>
      <xdr:colOff>165100</xdr:colOff>
      <xdr:row>86</xdr:row>
      <xdr:rowOff>46989</xdr:rowOff>
    </xdr:to>
    <xdr:sp macro="" textlink="">
      <xdr:nvSpPr>
        <xdr:cNvPr id="312" name="楕円 311"/>
        <xdr:cNvSpPr/>
      </xdr:nvSpPr>
      <xdr:spPr>
        <a:xfrm>
          <a:off x="1968500" y="1469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167639</xdr:rowOff>
    </xdr:from>
    <xdr:to>
      <xdr:col>15</xdr:col>
      <xdr:colOff>50800</xdr:colOff>
      <xdr:row>86</xdr:row>
      <xdr:rowOff>38100</xdr:rowOff>
    </xdr:to>
    <xdr:cxnSp macro="">
      <xdr:nvCxnSpPr>
        <xdr:cNvPr id="313" name="直線コネクタ 312"/>
        <xdr:cNvCxnSpPr/>
      </xdr:nvCxnSpPr>
      <xdr:spPr>
        <a:xfrm>
          <a:off x="2019300" y="1474088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74930</xdr:rowOff>
    </xdr:from>
    <xdr:to>
      <xdr:col>6</xdr:col>
      <xdr:colOff>38100</xdr:colOff>
      <xdr:row>86</xdr:row>
      <xdr:rowOff>5080</xdr:rowOff>
    </xdr:to>
    <xdr:sp macro="" textlink="">
      <xdr:nvSpPr>
        <xdr:cNvPr id="314" name="楕円 313"/>
        <xdr:cNvSpPr/>
      </xdr:nvSpPr>
      <xdr:spPr>
        <a:xfrm>
          <a:off x="1079500" y="1464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125730</xdr:rowOff>
    </xdr:from>
    <xdr:to>
      <xdr:col>10</xdr:col>
      <xdr:colOff>114300</xdr:colOff>
      <xdr:row>85</xdr:row>
      <xdr:rowOff>167639</xdr:rowOff>
    </xdr:to>
    <xdr:cxnSp macro="">
      <xdr:nvCxnSpPr>
        <xdr:cNvPr id="315" name="直線コネクタ 314"/>
        <xdr:cNvCxnSpPr/>
      </xdr:nvCxnSpPr>
      <xdr:spPr>
        <a:xfrm>
          <a:off x="1130300" y="1469898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10177</xdr:rowOff>
    </xdr:from>
    <xdr:ext cx="405111" cy="259045"/>
    <xdr:sp macro="" textlink="">
      <xdr:nvSpPr>
        <xdr:cNvPr id="316" name="n_1aveValue【公営住宅】&#10;有形固定資産減価償却率"/>
        <xdr:cNvSpPr txBox="1"/>
      </xdr:nvSpPr>
      <xdr:spPr>
        <a:xfrm>
          <a:off x="3582044" y="1389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139716</xdr:rowOff>
    </xdr:from>
    <xdr:ext cx="405111" cy="259045"/>
    <xdr:sp macro="" textlink="">
      <xdr:nvSpPr>
        <xdr:cNvPr id="317" name="n_2aveValue【公営住宅】&#10;有形固定資産減価償却率"/>
        <xdr:cNvSpPr txBox="1"/>
      </xdr:nvSpPr>
      <xdr:spPr>
        <a:xfrm>
          <a:off x="27057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124477</xdr:rowOff>
    </xdr:from>
    <xdr:ext cx="405111" cy="259045"/>
    <xdr:sp macro="" textlink="">
      <xdr:nvSpPr>
        <xdr:cNvPr id="318" name="n_3aveValue【公営住宅】&#10;有形固定資産減価償却率"/>
        <xdr:cNvSpPr txBox="1"/>
      </xdr:nvSpPr>
      <xdr:spPr>
        <a:xfrm>
          <a:off x="18167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132097</xdr:rowOff>
    </xdr:from>
    <xdr:ext cx="405111" cy="259045"/>
    <xdr:sp macro="" textlink="">
      <xdr:nvSpPr>
        <xdr:cNvPr id="319" name="n_4aveValue【公営住宅】&#10;有形固定資産減価償却率"/>
        <xdr:cNvSpPr txBox="1"/>
      </xdr:nvSpPr>
      <xdr:spPr>
        <a:xfrm>
          <a:off x="927744" y="1384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120032</xdr:rowOff>
    </xdr:from>
    <xdr:ext cx="405111" cy="259045"/>
    <xdr:sp macro="" textlink="">
      <xdr:nvSpPr>
        <xdr:cNvPr id="320" name="n_1mainValue【公営住宅】&#10;有形固定資産減価償却率"/>
        <xdr:cNvSpPr txBox="1"/>
      </xdr:nvSpPr>
      <xdr:spPr>
        <a:xfrm>
          <a:off x="3582044" y="1486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80027</xdr:rowOff>
    </xdr:from>
    <xdr:ext cx="405111" cy="259045"/>
    <xdr:sp macro="" textlink="">
      <xdr:nvSpPr>
        <xdr:cNvPr id="321" name="n_2mainValue【公営住宅】&#10;有形固定資産減価償却率"/>
        <xdr:cNvSpPr txBox="1"/>
      </xdr:nvSpPr>
      <xdr:spPr>
        <a:xfrm>
          <a:off x="2705744" y="1482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38116</xdr:rowOff>
    </xdr:from>
    <xdr:ext cx="405111" cy="259045"/>
    <xdr:sp macro="" textlink="">
      <xdr:nvSpPr>
        <xdr:cNvPr id="322" name="n_3mainValue【公営住宅】&#10;有形固定資産減価償却率"/>
        <xdr:cNvSpPr txBox="1"/>
      </xdr:nvSpPr>
      <xdr:spPr>
        <a:xfrm>
          <a:off x="1816744" y="1478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167657</xdr:rowOff>
    </xdr:from>
    <xdr:ext cx="405111" cy="259045"/>
    <xdr:sp macro="" textlink="">
      <xdr:nvSpPr>
        <xdr:cNvPr id="323" name="n_4mainValue【公営住宅】&#10;有形固定資産減価償却率"/>
        <xdr:cNvSpPr txBox="1"/>
      </xdr:nvSpPr>
      <xdr:spPr>
        <a:xfrm>
          <a:off x="927744" y="1474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9" name="テキスト ボックス 33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1" name="テキスト ボックス 34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3" name="テキスト ボックス 34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164973</xdr:rowOff>
    </xdr:from>
    <xdr:to>
      <xdr:col>54</xdr:col>
      <xdr:colOff>189865</xdr:colOff>
      <xdr:row>86</xdr:row>
      <xdr:rowOff>93345</xdr:rowOff>
    </xdr:to>
    <xdr:cxnSp macro="">
      <xdr:nvCxnSpPr>
        <xdr:cNvPr id="347" name="直線コネクタ 346"/>
        <xdr:cNvCxnSpPr/>
      </xdr:nvCxnSpPr>
      <xdr:spPr>
        <a:xfrm flipV="1">
          <a:off x="10476865" y="13366623"/>
          <a:ext cx="0" cy="1471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97172</xdr:rowOff>
    </xdr:from>
    <xdr:ext cx="469744" cy="259045"/>
    <xdr:sp macro="" textlink="">
      <xdr:nvSpPr>
        <xdr:cNvPr id="348" name="【公営住宅】&#10;一人当たり面積最小値テキスト"/>
        <xdr:cNvSpPr txBox="1"/>
      </xdr:nvSpPr>
      <xdr:spPr>
        <a:xfrm>
          <a:off x="10515600" y="1484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93345</xdr:rowOff>
    </xdr:from>
    <xdr:to>
      <xdr:col>55</xdr:col>
      <xdr:colOff>88900</xdr:colOff>
      <xdr:row>86</xdr:row>
      <xdr:rowOff>93345</xdr:rowOff>
    </xdr:to>
    <xdr:cxnSp macro="">
      <xdr:nvCxnSpPr>
        <xdr:cNvPr id="349" name="直線コネクタ 348"/>
        <xdr:cNvCxnSpPr/>
      </xdr:nvCxnSpPr>
      <xdr:spPr>
        <a:xfrm>
          <a:off x="10388600" y="1483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111650</xdr:rowOff>
    </xdr:from>
    <xdr:ext cx="469744" cy="259045"/>
    <xdr:sp macro="" textlink="">
      <xdr:nvSpPr>
        <xdr:cNvPr id="350" name="【公営住宅】&#10;一人当たり面積最大値テキスト"/>
        <xdr:cNvSpPr txBox="1"/>
      </xdr:nvSpPr>
      <xdr:spPr>
        <a:xfrm>
          <a:off x="10515600" y="13141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164973</xdr:rowOff>
    </xdr:from>
    <xdr:to>
      <xdr:col>55</xdr:col>
      <xdr:colOff>88900</xdr:colOff>
      <xdr:row>77</xdr:row>
      <xdr:rowOff>164973</xdr:rowOff>
    </xdr:to>
    <xdr:cxnSp macro="">
      <xdr:nvCxnSpPr>
        <xdr:cNvPr id="351" name="直線コネクタ 350"/>
        <xdr:cNvCxnSpPr/>
      </xdr:nvCxnSpPr>
      <xdr:spPr>
        <a:xfrm>
          <a:off x="10388600" y="13366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137050</xdr:rowOff>
    </xdr:from>
    <xdr:ext cx="469744" cy="259045"/>
    <xdr:sp macro="" textlink="">
      <xdr:nvSpPr>
        <xdr:cNvPr id="352" name="【公営住宅】&#10;一人当たり面積平均値テキスト"/>
        <xdr:cNvSpPr txBox="1"/>
      </xdr:nvSpPr>
      <xdr:spPr>
        <a:xfrm>
          <a:off x="10515600" y="143674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114173</xdr:rowOff>
    </xdr:from>
    <xdr:to>
      <xdr:col>55</xdr:col>
      <xdr:colOff>50800</xdr:colOff>
      <xdr:row>85</xdr:row>
      <xdr:rowOff>44323</xdr:rowOff>
    </xdr:to>
    <xdr:sp macro="" textlink="">
      <xdr:nvSpPr>
        <xdr:cNvPr id="353" name="フローチャート: 判断 352"/>
        <xdr:cNvSpPr/>
      </xdr:nvSpPr>
      <xdr:spPr>
        <a:xfrm>
          <a:off x="10426700" y="1451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119507</xdr:rowOff>
    </xdr:from>
    <xdr:to>
      <xdr:col>50</xdr:col>
      <xdr:colOff>165100</xdr:colOff>
      <xdr:row>85</xdr:row>
      <xdr:rowOff>49657</xdr:rowOff>
    </xdr:to>
    <xdr:sp macro="" textlink="">
      <xdr:nvSpPr>
        <xdr:cNvPr id="354" name="フローチャート: 判断 353"/>
        <xdr:cNvSpPr/>
      </xdr:nvSpPr>
      <xdr:spPr>
        <a:xfrm>
          <a:off x="9588500" y="14521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121413</xdr:rowOff>
    </xdr:from>
    <xdr:to>
      <xdr:col>46</xdr:col>
      <xdr:colOff>38100</xdr:colOff>
      <xdr:row>85</xdr:row>
      <xdr:rowOff>51563</xdr:rowOff>
    </xdr:to>
    <xdr:sp macro="" textlink="">
      <xdr:nvSpPr>
        <xdr:cNvPr id="355" name="フローチャート: 判断 354"/>
        <xdr:cNvSpPr/>
      </xdr:nvSpPr>
      <xdr:spPr>
        <a:xfrm>
          <a:off x="8699500" y="1452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130938</xdr:rowOff>
    </xdr:from>
    <xdr:to>
      <xdr:col>41</xdr:col>
      <xdr:colOff>101600</xdr:colOff>
      <xdr:row>85</xdr:row>
      <xdr:rowOff>61088</xdr:rowOff>
    </xdr:to>
    <xdr:sp macro="" textlink="">
      <xdr:nvSpPr>
        <xdr:cNvPr id="356" name="フローチャート: 判断 355"/>
        <xdr:cNvSpPr/>
      </xdr:nvSpPr>
      <xdr:spPr>
        <a:xfrm>
          <a:off x="7810500" y="1453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110362</xdr:rowOff>
    </xdr:from>
    <xdr:to>
      <xdr:col>36</xdr:col>
      <xdr:colOff>165100</xdr:colOff>
      <xdr:row>85</xdr:row>
      <xdr:rowOff>40512</xdr:rowOff>
    </xdr:to>
    <xdr:sp macro="" textlink="">
      <xdr:nvSpPr>
        <xdr:cNvPr id="357" name="フローチャート: 判断 356"/>
        <xdr:cNvSpPr/>
      </xdr:nvSpPr>
      <xdr:spPr>
        <a:xfrm>
          <a:off x="6921500" y="14512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42545</xdr:rowOff>
    </xdr:from>
    <xdr:to>
      <xdr:col>55</xdr:col>
      <xdr:colOff>50800</xdr:colOff>
      <xdr:row>86</xdr:row>
      <xdr:rowOff>144145</xdr:rowOff>
    </xdr:to>
    <xdr:sp macro="" textlink="">
      <xdr:nvSpPr>
        <xdr:cNvPr id="363" name="楕円 362"/>
        <xdr:cNvSpPr/>
      </xdr:nvSpPr>
      <xdr:spPr>
        <a:xfrm>
          <a:off x="10426700" y="1478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128922</xdr:rowOff>
    </xdr:from>
    <xdr:ext cx="469744" cy="259045"/>
    <xdr:sp macro="" textlink="">
      <xdr:nvSpPr>
        <xdr:cNvPr id="364" name="【公営住宅】&#10;一人当たり面積該当値テキスト"/>
        <xdr:cNvSpPr txBox="1"/>
      </xdr:nvSpPr>
      <xdr:spPr>
        <a:xfrm>
          <a:off x="10515600" y="14702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42545</xdr:rowOff>
    </xdr:from>
    <xdr:to>
      <xdr:col>50</xdr:col>
      <xdr:colOff>165100</xdr:colOff>
      <xdr:row>86</xdr:row>
      <xdr:rowOff>144145</xdr:rowOff>
    </xdr:to>
    <xdr:sp macro="" textlink="">
      <xdr:nvSpPr>
        <xdr:cNvPr id="365" name="楕円 364"/>
        <xdr:cNvSpPr/>
      </xdr:nvSpPr>
      <xdr:spPr>
        <a:xfrm>
          <a:off x="9588500" y="1478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93345</xdr:rowOff>
    </xdr:from>
    <xdr:to>
      <xdr:col>55</xdr:col>
      <xdr:colOff>0</xdr:colOff>
      <xdr:row>86</xdr:row>
      <xdr:rowOff>93345</xdr:rowOff>
    </xdr:to>
    <xdr:cxnSp macro="">
      <xdr:nvCxnSpPr>
        <xdr:cNvPr id="366" name="直線コネクタ 365"/>
        <xdr:cNvCxnSpPr/>
      </xdr:nvCxnSpPr>
      <xdr:spPr>
        <a:xfrm>
          <a:off x="9639300" y="1483804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42545</xdr:rowOff>
    </xdr:from>
    <xdr:to>
      <xdr:col>46</xdr:col>
      <xdr:colOff>38100</xdr:colOff>
      <xdr:row>86</xdr:row>
      <xdr:rowOff>144145</xdr:rowOff>
    </xdr:to>
    <xdr:sp macro="" textlink="">
      <xdr:nvSpPr>
        <xdr:cNvPr id="367" name="楕円 366"/>
        <xdr:cNvSpPr/>
      </xdr:nvSpPr>
      <xdr:spPr>
        <a:xfrm>
          <a:off x="8699500" y="1478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93345</xdr:rowOff>
    </xdr:from>
    <xdr:to>
      <xdr:col>50</xdr:col>
      <xdr:colOff>114300</xdr:colOff>
      <xdr:row>86</xdr:row>
      <xdr:rowOff>93345</xdr:rowOff>
    </xdr:to>
    <xdr:cxnSp macro="">
      <xdr:nvCxnSpPr>
        <xdr:cNvPr id="368" name="直線コネクタ 367"/>
        <xdr:cNvCxnSpPr/>
      </xdr:nvCxnSpPr>
      <xdr:spPr>
        <a:xfrm>
          <a:off x="8750300" y="148380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42545</xdr:rowOff>
    </xdr:from>
    <xdr:to>
      <xdr:col>41</xdr:col>
      <xdr:colOff>101600</xdr:colOff>
      <xdr:row>86</xdr:row>
      <xdr:rowOff>144145</xdr:rowOff>
    </xdr:to>
    <xdr:sp macro="" textlink="">
      <xdr:nvSpPr>
        <xdr:cNvPr id="369" name="楕円 368"/>
        <xdr:cNvSpPr/>
      </xdr:nvSpPr>
      <xdr:spPr>
        <a:xfrm>
          <a:off x="7810500" y="1478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93345</xdr:rowOff>
    </xdr:from>
    <xdr:to>
      <xdr:col>45</xdr:col>
      <xdr:colOff>177800</xdr:colOff>
      <xdr:row>86</xdr:row>
      <xdr:rowOff>93345</xdr:rowOff>
    </xdr:to>
    <xdr:cxnSp macro="">
      <xdr:nvCxnSpPr>
        <xdr:cNvPr id="370" name="直線コネクタ 369"/>
        <xdr:cNvCxnSpPr/>
      </xdr:nvCxnSpPr>
      <xdr:spPr>
        <a:xfrm>
          <a:off x="7861300" y="148380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42545</xdr:rowOff>
    </xdr:from>
    <xdr:to>
      <xdr:col>36</xdr:col>
      <xdr:colOff>165100</xdr:colOff>
      <xdr:row>86</xdr:row>
      <xdr:rowOff>144145</xdr:rowOff>
    </xdr:to>
    <xdr:sp macro="" textlink="">
      <xdr:nvSpPr>
        <xdr:cNvPr id="371" name="楕円 370"/>
        <xdr:cNvSpPr/>
      </xdr:nvSpPr>
      <xdr:spPr>
        <a:xfrm>
          <a:off x="6921500" y="1478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93345</xdr:rowOff>
    </xdr:from>
    <xdr:to>
      <xdr:col>41</xdr:col>
      <xdr:colOff>50800</xdr:colOff>
      <xdr:row>86</xdr:row>
      <xdr:rowOff>93345</xdr:rowOff>
    </xdr:to>
    <xdr:cxnSp macro="">
      <xdr:nvCxnSpPr>
        <xdr:cNvPr id="372" name="直線コネクタ 371"/>
        <xdr:cNvCxnSpPr/>
      </xdr:nvCxnSpPr>
      <xdr:spPr>
        <a:xfrm>
          <a:off x="6972300" y="148380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66184</xdr:rowOff>
    </xdr:from>
    <xdr:ext cx="469744" cy="259045"/>
    <xdr:sp macro="" textlink="">
      <xdr:nvSpPr>
        <xdr:cNvPr id="373" name="n_1aveValue【公営住宅】&#10;一人当たり面積"/>
        <xdr:cNvSpPr txBox="1"/>
      </xdr:nvSpPr>
      <xdr:spPr>
        <a:xfrm>
          <a:off x="9391727" y="14296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68090</xdr:rowOff>
    </xdr:from>
    <xdr:ext cx="469744" cy="259045"/>
    <xdr:sp macro="" textlink="">
      <xdr:nvSpPr>
        <xdr:cNvPr id="374" name="n_2aveValue【公営住宅】&#10;一人当たり面積"/>
        <xdr:cNvSpPr txBox="1"/>
      </xdr:nvSpPr>
      <xdr:spPr>
        <a:xfrm>
          <a:off x="8515427" y="1429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77615</xdr:rowOff>
    </xdr:from>
    <xdr:ext cx="469744" cy="259045"/>
    <xdr:sp macro="" textlink="">
      <xdr:nvSpPr>
        <xdr:cNvPr id="375" name="n_3aveValue【公営住宅】&#10;一人当たり面積"/>
        <xdr:cNvSpPr txBox="1"/>
      </xdr:nvSpPr>
      <xdr:spPr>
        <a:xfrm>
          <a:off x="7626427" y="14307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57039</xdr:rowOff>
    </xdr:from>
    <xdr:ext cx="469744" cy="259045"/>
    <xdr:sp macro="" textlink="">
      <xdr:nvSpPr>
        <xdr:cNvPr id="376" name="n_4aveValue【公営住宅】&#10;一人当たり面積"/>
        <xdr:cNvSpPr txBox="1"/>
      </xdr:nvSpPr>
      <xdr:spPr>
        <a:xfrm>
          <a:off x="6737427" y="14287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135272</xdr:rowOff>
    </xdr:from>
    <xdr:ext cx="469744" cy="259045"/>
    <xdr:sp macro="" textlink="">
      <xdr:nvSpPr>
        <xdr:cNvPr id="377" name="n_1mainValue【公営住宅】&#10;一人当たり面積"/>
        <xdr:cNvSpPr txBox="1"/>
      </xdr:nvSpPr>
      <xdr:spPr>
        <a:xfrm>
          <a:off x="9391727" y="14879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135272</xdr:rowOff>
    </xdr:from>
    <xdr:ext cx="469744" cy="259045"/>
    <xdr:sp macro="" textlink="">
      <xdr:nvSpPr>
        <xdr:cNvPr id="378" name="n_2mainValue【公営住宅】&#10;一人当たり面積"/>
        <xdr:cNvSpPr txBox="1"/>
      </xdr:nvSpPr>
      <xdr:spPr>
        <a:xfrm>
          <a:off x="8515427" y="14879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135272</xdr:rowOff>
    </xdr:from>
    <xdr:ext cx="469744" cy="259045"/>
    <xdr:sp macro="" textlink="">
      <xdr:nvSpPr>
        <xdr:cNvPr id="379" name="n_3mainValue【公営住宅】&#10;一人当たり面積"/>
        <xdr:cNvSpPr txBox="1"/>
      </xdr:nvSpPr>
      <xdr:spPr>
        <a:xfrm>
          <a:off x="7626427" y="14879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135272</xdr:rowOff>
    </xdr:from>
    <xdr:ext cx="469744" cy="259045"/>
    <xdr:sp macro="" textlink="">
      <xdr:nvSpPr>
        <xdr:cNvPr id="380" name="n_4mainValue【公営住宅】&#10;一人当たり面積"/>
        <xdr:cNvSpPr txBox="1"/>
      </xdr:nvSpPr>
      <xdr:spPr>
        <a:xfrm>
          <a:off x="6737427" y="14879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8" name="直線コネクタ 40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9" name="テキスト ボックス 408"/>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0" name="直線コネクタ 40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1" name="テキスト ボックス 41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2" name="直線コネクタ 41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3" name="テキスト ボックス 41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4" name="直線コネクタ 41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5" name="テキスト ボックス 41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6" name="直線コネクタ 41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7" name="テキスト ボックス 416"/>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9" name="テキスト ボックス 418"/>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140970</xdr:rowOff>
    </xdr:from>
    <xdr:to>
      <xdr:col>85</xdr:col>
      <xdr:colOff>126364</xdr:colOff>
      <xdr:row>42</xdr:row>
      <xdr:rowOff>38100</xdr:rowOff>
    </xdr:to>
    <xdr:cxnSp macro="">
      <xdr:nvCxnSpPr>
        <xdr:cNvPr id="421" name="直線コネクタ 420"/>
        <xdr:cNvCxnSpPr/>
      </xdr:nvCxnSpPr>
      <xdr:spPr>
        <a:xfrm flipV="1">
          <a:off x="16318864" y="579882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2"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3" name="直線コネクタ 422"/>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87647</xdr:rowOff>
    </xdr:from>
    <xdr:ext cx="405111" cy="259045"/>
    <xdr:sp macro="" textlink="">
      <xdr:nvSpPr>
        <xdr:cNvPr id="424" name="【認定こども園・幼稚園・保育所】&#10;有形固定資産減価償却率最大値テキスト"/>
        <xdr:cNvSpPr txBox="1"/>
      </xdr:nvSpPr>
      <xdr:spPr>
        <a:xfrm>
          <a:off x="16357600" y="557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140970</xdr:rowOff>
    </xdr:from>
    <xdr:to>
      <xdr:col>86</xdr:col>
      <xdr:colOff>25400</xdr:colOff>
      <xdr:row>33</xdr:row>
      <xdr:rowOff>140970</xdr:rowOff>
    </xdr:to>
    <xdr:cxnSp macro="">
      <xdr:nvCxnSpPr>
        <xdr:cNvPr id="425" name="直線コネクタ 424"/>
        <xdr:cNvCxnSpPr/>
      </xdr:nvCxnSpPr>
      <xdr:spPr>
        <a:xfrm>
          <a:off x="16230600" y="579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124477</xdr:rowOff>
    </xdr:from>
    <xdr:ext cx="405111" cy="259045"/>
    <xdr:sp macro="" textlink="">
      <xdr:nvSpPr>
        <xdr:cNvPr id="426" name="【認定こども園・幼稚園・保育所】&#10;有形固定資産減価償却率平均値テキスト"/>
        <xdr:cNvSpPr txBox="1"/>
      </xdr:nvSpPr>
      <xdr:spPr>
        <a:xfrm>
          <a:off x="16357600" y="6125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101600</xdr:rowOff>
    </xdr:from>
    <xdr:to>
      <xdr:col>85</xdr:col>
      <xdr:colOff>177800</xdr:colOff>
      <xdr:row>37</xdr:row>
      <xdr:rowOff>31750</xdr:rowOff>
    </xdr:to>
    <xdr:sp macro="" textlink="">
      <xdr:nvSpPr>
        <xdr:cNvPr id="427" name="フローチャート: 判断 426"/>
        <xdr:cNvSpPr/>
      </xdr:nvSpPr>
      <xdr:spPr>
        <a:xfrm>
          <a:off x="162687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103505</xdr:rowOff>
    </xdr:from>
    <xdr:to>
      <xdr:col>81</xdr:col>
      <xdr:colOff>101600</xdr:colOff>
      <xdr:row>37</xdr:row>
      <xdr:rowOff>33655</xdr:rowOff>
    </xdr:to>
    <xdr:sp macro="" textlink="">
      <xdr:nvSpPr>
        <xdr:cNvPr id="428" name="フローチャート: 判断 427"/>
        <xdr:cNvSpPr/>
      </xdr:nvSpPr>
      <xdr:spPr>
        <a:xfrm>
          <a:off x="154305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429" name="フローチャート: 判断 428"/>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4445</xdr:rowOff>
    </xdr:from>
    <xdr:to>
      <xdr:col>72</xdr:col>
      <xdr:colOff>38100</xdr:colOff>
      <xdr:row>37</xdr:row>
      <xdr:rowOff>106045</xdr:rowOff>
    </xdr:to>
    <xdr:sp macro="" textlink="">
      <xdr:nvSpPr>
        <xdr:cNvPr id="430" name="フローチャート: 判断 429"/>
        <xdr:cNvSpPr/>
      </xdr:nvSpPr>
      <xdr:spPr>
        <a:xfrm>
          <a:off x="13652500" y="63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143510</xdr:rowOff>
    </xdr:from>
    <xdr:to>
      <xdr:col>67</xdr:col>
      <xdr:colOff>101600</xdr:colOff>
      <xdr:row>37</xdr:row>
      <xdr:rowOff>73660</xdr:rowOff>
    </xdr:to>
    <xdr:sp macro="" textlink="">
      <xdr:nvSpPr>
        <xdr:cNvPr id="431" name="フローチャート: 判断 430"/>
        <xdr:cNvSpPr/>
      </xdr:nvSpPr>
      <xdr:spPr>
        <a:xfrm>
          <a:off x="12763500" y="631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61595</xdr:rowOff>
    </xdr:from>
    <xdr:to>
      <xdr:col>85</xdr:col>
      <xdr:colOff>177800</xdr:colOff>
      <xdr:row>39</xdr:row>
      <xdr:rowOff>163195</xdr:rowOff>
    </xdr:to>
    <xdr:sp macro="" textlink="">
      <xdr:nvSpPr>
        <xdr:cNvPr id="437" name="楕円 436"/>
        <xdr:cNvSpPr/>
      </xdr:nvSpPr>
      <xdr:spPr>
        <a:xfrm>
          <a:off x="16268700" y="674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40022</xdr:rowOff>
    </xdr:from>
    <xdr:ext cx="405111" cy="259045"/>
    <xdr:sp macro="" textlink="">
      <xdr:nvSpPr>
        <xdr:cNvPr id="438" name="【認定こども園・幼稚園・保育所】&#10;有形固定資産減価償却率該当値テキスト"/>
        <xdr:cNvSpPr txBox="1"/>
      </xdr:nvSpPr>
      <xdr:spPr>
        <a:xfrm>
          <a:off x="16357600" y="672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34925</xdr:rowOff>
    </xdr:from>
    <xdr:to>
      <xdr:col>81</xdr:col>
      <xdr:colOff>101600</xdr:colOff>
      <xdr:row>39</xdr:row>
      <xdr:rowOff>136525</xdr:rowOff>
    </xdr:to>
    <xdr:sp macro="" textlink="">
      <xdr:nvSpPr>
        <xdr:cNvPr id="439" name="楕円 438"/>
        <xdr:cNvSpPr/>
      </xdr:nvSpPr>
      <xdr:spPr>
        <a:xfrm>
          <a:off x="15430500" y="672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85725</xdr:rowOff>
    </xdr:from>
    <xdr:to>
      <xdr:col>85</xdr:col>
      <xdr:colOff>127000</xdr:colOff>
      <xdr:row>39</xdr:row>
      <xdr:rowOff>112395</xdr:rowOff>
    </xdr:to>
    <xdr:cxnSp macro="">
      <xdr:nvCxnSpPr>
        <xdr:cNvPr id="440" name="直線コネクタ 439"/>
        <xdr:cNvCxnSpPr/>
      </xdr:nvCxnSpPr>
      <xdr:spPr>
        <a:xfrm>
          <a:off x="15481300" y="677227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8255</xdr:rowOff>
    </xdr:from>
    <xdr:to>
      <xdr:col>76</xdr:col>
      <xdr:colOff>165100</xdr:colOff>
      <xdr:row>39</xdr:row>
      <xdr:rowOff>109855</xdr:rowOff>
    </xdr:to>
    <xdr:sp macro="" textlink="">
      <xdr:nvSpPr>
        <xdr:cNvPr id="441" name="楕円 440"/>
        <xdr:cNvSpPr/>
      </xdr:nvSpPr>
      <xdr:spPr>
        <a:xfrm>
          <a:off x="14541500" y="669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59055</xdr:rowOff>
    </xdr:from>
    <xdr:to>
      <xdr:col>81</xdr:col>
      <xdr:colOff>50800</xdr:colOff>
      <xdr:row>39</xdr:row>
      <xdr:rowOff>85725</xdr:rowOff>
    </xdr:to>
    <xdr:cxnSp macro="">
      <xdr:nvCxnSpPr>
        <xdr:cNvPr id="442" name="直線コネクタ 441"/>
        <xdr:cNvCxnSpPr/>
      </xdr:nvCxnSpPr>
      <xdr:spPr>
        <a:xfrm>
          <a:off x="14592300" y="674560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151130</xdr:rowOff>
    </xdr:from>
    <xdr:to>
      <xdr:col>72</xdr:col>
      <xdr:colOff>38100</xdr:colOff>
      <xdr:row>39</xdr:row>
      <xdr:rowOff>81280</xdr:rowOff>
    </xdr:to>
    <xdr:sp macro="" textlink="">
      <xdr:nvSpPr>
        <xdr:cNvPr id="443" name="楕円 442"/>
        <xdr:cNvSpPr/>
      </xdr:nvSpPr>
      <xdr:spPr>
        <a:xfrm>
          <a:off x="13652500" y="666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30480</xdr:rowOff>
    </xdr:from>
    <xdr:to>
      <xdr:col>76</xdr:col>
      <xdr:colOff>114300</xdr:colOff>
      <xdr:row>39</xdr:row>
      <xdr:rowOff>59055</xdr:rowOff>
    </xdr:to>
    <xdr:cxnSp macro="">
      <xdr:nvCxnSpPr>
        <xdr:cNvPr id="444" name="直線コネクタ 443"/>
        <xdr:cNvCxnSpPr/>
      </xdr:nvCxnSpPr>
      <xdr:spPr>
        <a:xfrm>
          <a:off x="13703300" y="671703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111125</xdr:rowOff>
    </xdr:from>
    <xdr:to>
      <xdr:col>67</xdr:col>
      <xdr:colOff>101600</xdr:colOff>
      <xdr:row>39</xdr:row>
      <xdr:rowOff>41275</xdr:rowOff>
    </xdr:to>
    <xdr:sp macro="" textlink="">
      <xdr:nvSpPr>
        <xdr:cNvPr id="445" name="楕円 444"/>
        <xdr:cNvSpPr/>
      </xdr:nvSpPr>
      <xdr:spPr>
        <a:xfrm>
          <a:off x="12763500" y="662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161925</xdr:rowOff>
    </xdr:from>
    <xdr:to>
      <xdr:col>71</xdr:col>
      <xdr:colOff>177800</xdr:colOff>
      <xdr:row>39</xdr:row>
      <xdr:rowOff>30480</xdr:rowOff>
    </xdr:to>
    <xdr:cxnSp macro="">
      <xdr:nvCxnSpPr>
        <xdr:cNvPr id="446" name="直線コネクタ 445"/>
        <xdr:cNvCxnSpPr/>
      </xdr:nvCxnSpPr>
      <xdr:spPr>
        <a:xfrm>
          <a:off x="12814300" y="667702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50182</xdr:rowOff>
    </xdr:from>
    <xdr:ext cx="405111" cy="259045"/>
    <xdr:sp macro="" textlink="">
      <xdr:nvSpPr>
        <xdr:cNvPr id="447" name="n_1aveValue【認定こども園・幼稚園・保育所】&#10;有形固定資産減価償却率"/>
        <xdr:cNvSpPr txBox="1"/>
      </xdr:nvSpPr>
      <xdr:spPr>
        <a:xfrm>
          <a:off x="15266044" y="605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74947</xdr:rowOff>
    </xdr:from>
    <xdr:ext cx="405111" cy="259045"/>
    <xdr:sp macro="" textlink="">
      <xdr:nvSpPr>
        <xdr:cNvPr id="448" name="n_2aveValue【認定こども園・幼稚園・保育所】&#10;有形固定資産減価償却率"/>
        <xdr:cNvSpPr txBox="1"/>
      </xdr:nvSpPr>
      <xdr:spPr>
        <a:xfrm>
          <a:off x="14389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122572</xdr:rowOff>
    </xdr:from>
    <xdr:ext cx="405111" cy="259045"/>
    <xdr:sp macro="" textlink="">
      <xdr:nvSpPr>
        <xdr:cNvPr id="449" name="n_3aveValue【認定こども園・幼稚園・保育所】&#10;有形固定資産減価償却率"/>
        <xdr:cNvSpPr txBox="1"/>
      </xdr:nvSpPr>
      <xdr:spPr>
        <a:xfrm>
          <a:off x="13500744" y="612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90187</xdr:rowOff>
    </xdr:from>
    <xdr:ext cx="405111" cy="259045"/>
    <xdr:sp macro="" textlink="">
      <xdr:nvSpPr>
        <xdr:cNvPr id="450" name="n_4aveValue【認定こども園・幼稚園・保育所】&#10;有形固定資産減価償却率"/>
        <xdr:cNvSpPr txBox="1"/>
      </xdr:nvSpPr>
      <xdr:spPr>
        <a:xfrm>
          <a:off x="12611744" y="609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127652</xdr:rowOff>
    </xdr:from>
    <xdr:ext cx="405111" cy="259045"/>
    <xdr:sp macro="" textlink="">
      <xdr:nvSpPr>
        <xdr:cNvPr id="451" name="n_1mainValue【認定こども園・幼稚園・保育所】&#10;有形固定資産減価償却率"/>
        <xdr:cNvSpPr txBox="1"/>
      </xdr:nvSpPr>
      <xdr:spPr>
        <a:xfrm>
          <a:off x="15266044" y="6814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100982</xdr:rowOff>
    </xdr:from>
    <xdr:ext cx="405111" cy="259045"/>
    <xdr:sp macro="" textlink="">
      <xdr:nvSpPr>
        <xdr:cNvPr id="452" name="n_2mainValue【認定こども園・幼稚園・保育所】&#10;有形固定資産減価償却率"/>
        <xdr:cNvSpPr txBox="1"/>
      </xdr:nvSpPr>
      <xdr:spPr>
        <a:xfrm>
          <a:off x="14389744" y="6787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72407</xdr:rowOff>
    </xdr:from>
    <xdr:ext cx="405111" cy="259045"/>
    <xdr:sp macro="" textlink="">
      <xdr:nvSpPr>
        <xdr:cNvPr id="453" name="n_3mainValue【認定こども園・幼稚園・保育所】&#10;有形固定資産減価償却率"/>
        <xdr:cNvSpPr txBox="1"/>
      </xdr:nvSpPr>
      <xdr:spPr>
        <a:xfrm>
          <a:off x="13500744" y="675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32402</xdr:rowOff>
    </xdr:from>
    <xdr:ext cx="405111" cy="259045"/>
    <xdr:sp macro="" textlink="">
      <xdr:nvSpPr>
        <xdr:cNvPr id="454" name="n_4mainValue【認定こども園・幼稚園・保育所】&#10;有形固定資産減価償却率"/>
        <xdr:cNvSpPr txBox="1"/>
      </xdr:nvSpPr>
      <xdr:spPr>
        <a:xfrm>
          <a:off x="12611744" y="671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6" name="テキスト ボックス 465"/>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8" name="テキスト ボックス 467"/>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0" name="テキスト ボックス 469"/>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2" name="テキスト ボックス 471"/>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73914</xdr:rowOff>
    </xdr:from>
    <xdr:to>
      <xdr:col>116</xdr:col>
      <xdr:colOff>62864</xdr:colOff>
      <xdr:row>41</xdr:row>
      <xdr:rowOff>105918</xdr:rowOff>
    </xdr:to>
    <xdr:cxnSp macro="">
      <xdr:nvCxnSpPr>
        <xdr:cNvPr id="476" name="直線コネクタ 475"/>
        <xdr:cNvCxnSpPr/>
      </xdr:nvCxnSpPr>
      <xdr:spPr>
        <a:xfrm flipV="1">
          <a:off x="22160864" y="5903214"/>
          <a:ext cx="0" cy="1232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109745</xdr:rowOff>
    </xdr:from>
    <xdr:ext cx="469744" cy="259045"/>
    <xdr:sp macro="" textlink="">
      <xdr:nvSpPr>
        <xdr:cNvPr id="477" name="【認定こども園・幼稚園・保育所】&#10;一人当たり面積最小値テキスト"/>
        <xdr:cNvSpPr txBox="1"/>
      </xdr:nvSpPr>
      <xdr:spPr>
        <a:xfrm>
          <a:off x="22199600" y="713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105918</xdr:rowOff>
    </xdr:from>
    <xdr:to>
      <xdr:col>116</xdr:col>
      <xdr:colOff>152400</xdr:colOff>
      <xdr:row>41</xdr:row>
      <xdr:rowOff>105918</xdr:rowOff>
    </xdr:to>
    <xdr:cxnSp macro="">
      <xdr:nvCxnSpPr>
        <xdr:cNvPr id="478" name="直線コネクタ 477"/>
        <xdr:cNvCxnSpPr/>
      </xdr:nvCxnSpPr>
      <xdr:spPr>
        <a:xfrm>
          <a:off x="22072600" y="713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20591</xdr:rowOff>
    </xdr:from>
    <xdr:ext cx="469744" cy="259045"/>
    <xdr:sp macro="" textlink="">
      <xdr:nvSpPr>
        <xdr:cNvPr id="479" name="【認定こども園・幼稚園・保育所】&#10;一人当たり面積最大値テキスト"/>
        <xdr:cNvSpPr txBox="1"/>
      </xdr:nvSpPr>
      <xdr:spPr>
        <a:xfrm>
          <a:off x="22199600" y="5678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73914</xdr:rowOff>
    </xdr:from>
    <xdr:to>
      <xdr:col>116</xdr:col>
      <xdr:colOff>152400</xdr:colOff>
      <xdr:row>34</xdr:row>
      <xdr:rowOff>73914</xdr:rowOff>
    </xdr:to>
    <xdr:cxnSp macro="">
      <xdr:nvCxnSpPr>
        <xdr:cNvPr id="480" name="直線コネクタ 479"/>
        <xdr:cNvCxnSpPr/>
      </xdr:nvCxnSpPr>
      <xdr:spPr>
        <a:xfrm>
          <a:off x="22072600" y="590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271</xdr:rowOff>
    </xdr:from>
    <xdr:ext cx="469744" cy="259045"/>
    <xdr:sp macro="" textlink="">
      <xdr:nvSpPr>
        <xdr:cNvPr id="481" name="【認定こども園・幼稚園・保育所】&#10;一人当たり面積平均値テキスト"/>
        <xdr:cNvSpPr txBox="1"/>
      </xdr:nvSpPr>
      <xdr:spPr>
        <a:xfrm>
          <a:off x="22199600" y="65153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148844</xdr:rowOff>
    </xdr:from>
    <xdr:to>
      <xdr:col>116</xdr:col>
      <xdr:colOff>114300</xdr:colOff>
      <xdr:row>39</xdr:row>
      <xdr:rowOff>78994</xdr:rowOff>
    </xdr:to>
    <xdr:sp macro="" textlink="">
      <xdr:nvSpPr>
        <xdr:cNvPr id="482" name="フローチャート: 判断 481"/>
        <xdr:cNvSpPr/>
      </xdr:nvSpPr>
      <xdr:spPr>
        <a:xfrm>
          <a:off x="22110700" y="666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9398</xdr:rowOff>
    </xdr:from>
    <xdr:to>
      <xdr:col>112</xdr:col>
      <xdr:colOff>38100</xdr:colOff>
      <xdr:row>39</xdr:row>
      <xdr:rowOff>110998</xdr:rowOff>
    </xdr:to>
    <xdr:sp macro="" textlink="">
      <xdr:nvSpPr>
        <xdr:cNvPr id="483" name="フローチャート: 判断 482"/>
        <xdr:cNvSpPr/>
      </xdr:nvSpPr>
      <xdr:spPr>
        <a:xfrm>
          <a:off x="21272500" y="669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7112</xdr:rowOff>
    </xdr:from>
    <xdr:to>
      <xdr:col>107</xdr:col>
      <xdr:colOff>101600</xdr:colOff>
      <xdr:row>39</xdr:row>
      <xdr:rowOff>108712</xdr:rowOff>
    </xdr:to>
    <xdr:sp macro="" textlink="">
      <xdr:nvSpPr>
        <xdr:cNvPr id="484" name="フローチャート: 判断 483"/>
        <xdr:cNvSpPr/>
      </xdr:nvSpPr>
      <xdr:spPr>
        <a:xfrm>
          <a:off x="20383500" y="669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18542</xdr:rowOff>
    </xdr:from>
    <xdr:to>
      <xdr:col>102</xdr:col>
      <xdr:colOff>165100</xdr:colOff>
      <xdr:row>39</xdr:row>
      <xdr:rowOff>120142</xdr:rowOff>
    </xdr:to>
    <xdr:sp macro="" textlink="">
      <xdr:nvSpPr>
        <xdr:cNvPr id="485" name="フローチャート: 判断 484"/>
        <xdr:cNvSpPr/>
      </xdr:nvSpPr>
      <xdr:spPr>
        <a:xfrm>
          <a:off x="19494500" y="670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18542</xdr:rowOff>
    </xdr:from>
    <xdr:to>
      <xdr:col>98</xdr:col>
      <xdr:colOff>38100</xdr:colOff>
      <xdr:row>39</xdr:row>
      <xdr:rowOff>120142</xdr:rowOff>
    </xdr:to>
    <xdr:sp macro="" textlink="">
      <xdr:nvSpPr>
        <xdr:cNvPr id="486" name="フローチャート: 判断 485"/>
        <xdr:cNvSpPr/>
      </xdr:nvSpPr>
      <xdr:spPr>
        <a:xfrm>
          <a:off x="18605500" y="670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153416</xdr:rowOff>
    </xdr:from>
    <xdr:to>
      <xdr:col>116</xdr:col>
      <xdr:colOff>114300</xdr:colOff>
      <xdr:row>40</xdr:row>
      <xdr:rowOff>83566</xdr:rowOff>
    </xdr:to>
    <xdr:sp macro="" textlink="">
      <xdr:nvSpPr>
        <xdr:cNvPr id="492" name="楕円 491"/>
        <xdr:cNvSpPr/>
      </xdr:nvSpPr>
      <xdr:spPr>
        <a:xfrm>
          <a:off x="22110700" y="683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131843</xdr:rowOff>
    </xdr:from>
    <xdr:ext cx="469744" cy="259045"/>
    <xdr:sp macro="" textlink="">
      <xdr:nvSpPr>
        <xdr:cNvPr id="493" name="【認定こども園・幼稚園・保育所】&#10;一人当たり面積該当値テキスト"/>
        <xdr:cNvSpPr txBox="1"/>
      </xdr:nvSpPr>
      <xdr:spPr>
        <a:xfrm>
          <a:off x="22199600" y="6818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153416</xdr:rowOff>
    </xdr:from>
    <xdr:to>
      <xdr:col>112</xdr:col>
      <xdr:colOff>38100</xdr:colOff>
      <xdr:row>40</xdr:row>
      <xdr:rowOff>83566</xdr:rowOff>
    </xdr:to>
    <xdr:sp macro="" textlink="">
      <xdr:nvSpPr>
        <xdr:cNvPr id="494" name="楕円 493"/>
        <xdr:cNvSpPr/>
      </xdr:nvSpPr>
      <xdr:spPr>
        <a:xfrm>
          <a:off x="21272500" y="683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32766</xdr:rowOff>
    </xdr:from>
    <xdr:to>
      <xdr:col>116</xdr:col>
      <xdr:colOff>63500</xdr:colOff>
      <xdr:row>40</xdr:row>
      <xdr:rowOff>32766</xdr:rowOff>
    </xdr:to>
    <xdr:cxnSp macro="">
      <xdr:nvCxnSpPr>
        <xdr:cNvPr id="495" name="直線コネクタ 494"/>
        <xdr:cNvCxnSpPr/>
      </xdr:nvCxnSpPr>
      <xdr:spPr>
        <a:xfrm>
          <a:off x="21323300" y="689076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153416</xdr:rowOff>
    </xdr:from>
    <xdr:to>
      <xdr:col>107</xdr:col>
      <xdr:colOff>101600</xdr:colOff>
      <xdr:row>40</xdr:row>
      <xdr:rowOff>83566</xdr:rowOff>
    </xdr:to>
    <xdr:sp macro="" textlink="">
      <xdr:nvSpPr>
        <xdr:cNvPr id="496" name="楕円 495"/>
        <xdr:cNvSpPr/>
      </xdr:nvSpPr>
      <xdr:spPr>
        <a:xfrm>
          <a:off x="20383500" y="683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32766</xdr:rowOff>
    </xdr:from>
    <xdr:to>
      <xdr:col>111</xdr:col>
      <xdr:colOff>177800</xdr:colOff>
      <xdr:row>40</xdr:row>
      <xdr:rowOff>32766</xdr:rowOff>
    </xdr:to>
    <xdr:cxnSp macro="">
      <xdr:nvCxnSpPr>
        <xdr:cNvPr id="497" name="直線コネクタ 496"/>
        <xdr:cNvCxnSpPr/>
      </xdr:nvCxnSpPr>
      <xdr:spPr>
        <a:xfrm>
          <a:off x="20434300" y="68907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153416</xdr:rowOff>
    </xdr:from>
    <xdr:to>
      <xdr:col>102</xdr:col>
      <xdr:colOff>165100</xdr:colOff>
      <xdr:row>40</xdr:row>
      <xdr:rowOff>83566</xdr:rowOff>
    </xdr:to>
    <xdr:sp macro="" textlink="">
      <xdr:nvSpPr>
        <xdr:cNvPr id="498" name="楕円 497"/>
        <xdr:cNvSpPr/>
      </xdr:nvSpPr>
      <xdr:spPr>
        <a:xfrm>
          <a:off x="19494500" y="683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32766</xdr:rowOff>
    </xdr:from>
    <xdr:to>
      <xdr:col>107</xdr:col>
      <xdr:colOff>50800</xdr:colOff>
      <xdr:row>40</xdr:row>
      <xdr:rowOff>32766</xdr:rowOff>
    </xdr:to>
    <xdr:cxnSp macro="">
      <xdr:nvCxnSpPr>
        <xdr:cNvPr id="499" name="直線コネクタ 498"/>
        <xdr:cNvCxnSpPr/>
      </xdr:nvCxnSpPr>
      <xdr:spPr>
        <a:xfrm>
          <a:off x="19545300" y="68907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153416</xdr:rowOff>
    </xdr:from>
    <xdr:to>
      <xdr:col>98</xdr:col>
      <xdr:colOff>38100</xdr:colOff>
      <xdr:row>40</xdr:row>
      <xdr:rowOff>83566</xdr:rowOff>
    </xdr:to>
    <xdr:sp macro="" textlink="">
      <xdr:nvSpPr>
        <xdr:cNvPr id="500" name="楕円 499"/>
        <xdr:cNvSpPr/>
      </xdr:nvSpPr>
      <xdr:spPr>
        <a:xfrm>
          <a:off x="18605500" y="683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32766</xdr:rowOff>
    </xdr:from>
    <xdr:to>
      <xdr:col>102</xdr:col>
      <xdr:colOff>114300</xdr:colOff>
      <xdr:row>40</xdr:row>
      <xdr:rowOff>32766</xdr:rowOff>
    </xdr:to>
    <xdr:cxnSp macro="">
      <xdr:nvCxnSpPr>
        <xdr:cNvPr id="501" name="直線コネクタ 500"/>
        <xdr:cNvCxnSpPr/>
      </xdr:nvCxnSpPr>
      <xdr:spPr>
        <a:xfrm>
          <a:off x="18656300" y="68907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127525</xdr:rowOff>
    </xdr:from>
    <xdr:ext cx="469744" cy="259045"/>
    <xdr:sp macro="" textlink="">
      <xdr:nvSpPr>
        <xdr:cNvPr id="502" name="n_1aveValue【認定こども園・幼稚園・保育所】&#10;一人当たり面積"/>
        <xdr:cNvSpPr txBox="1"/>
      </xdr:nvSpPr>
      <xdr:spPr>
        <a:xfrm>
          <a:off x="21075727" y="647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125239</xdr:rowOff>
    </xdr:from>
    <xdr:ext cx="469744" cy="259045"/>
    <xdr:sp macro="" textlink="">
      <xdr:nvSpPr>
        <xdr:cNvPr id="503" name="n_2aveValue【認定こども園・幼稚園・保育所】&#10;一人当たり面積"/>
        <xdr:cNvSpPr txBox="1"/>
      </xdr:nvSpPr>
      <xdr:spPr>
        <a:xfrm>
          <a:off x="20199427" y="6468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136669</xdr:rowOff>
    </xdr:from>
    <xdr:ext cx="469744" cy="259045"/>
    <xdr:sp macro="" textlink="">
      <xdr:nvSpPr>
        <xdr:cNvPr id="504" name="n_3aveValue【認定こども園・幼稚園・保育所】&#10;一人当たり面積"/>
        <xdr:cNvSpPr txBox="1"/>
      </xdr:nvSpPr>
      <xdr:spPr>
        <a:xfrm>
          <a:off x="19310427" y="648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136669</xdr:rowOff>
    </xdr:from>
    <xdr:ext cx="469744" cy="259045"/>
    <xdr:sp macro="" textlink="">
      <xdr:nvSpPr>
        <xdr:cNvPr id="505" name="n_4aveValue【認定こども園・幼稚園・保育所】&#10;一人当たり面積"/>
        <xdr:cNvSpPr txBox="1"/>
      </xdr:nvSpPr>
      <xdr:spPr>
        <a:xfrm>
          <a:off x="18421427" y="648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74693</xdr:rowOff>
    </xdr:from>
    <xdr:ext cx="469744" cy="259045"/>
    <xdr:sp macro="" textlink="">
      <xdr:nvSpPr>
        <xdr:cNvPr id="506" name="n_1mainValue【認定こども園・幼稚園・保育所】&#10;一人当たり面積"/>
        <xdr:cNvSpPr txBox="1"/>
      </xdr:nvSpPr>
      <xdr:spPr>
        <a:xfrm>
          <a:off x="21075727" y="6932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74693</xdr:rowOff>
    </xdr:from>
    <xdr:ext cx="469744" cy="259045"/>
    <xdr:sp macro="" textlink="">
      <xdr:nvSpPr>
        <xdr:cNvPr id="507" name="n_2mainValue【認定こども園・幼稚園・保育所】&#10;一人当たり面積"/>
        <xdr:cNvSpPr txBox="1"/>
      </xdr:nvSpPr>
      <xdr:spPr>
        <a:xfrm>
          <a:off x="20199427" y="6932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74693</xdr:rowOff>
    </xdr:from>
    <xdr:ext cx="469744" cy="259045"/>
    <xdr:sp macro="" textlink="">
      <xdr:nvSpPr>
        <xdr:cNvPr id="508" name="n_3mainValue【認定こども園・幼稚園・保育所】&#10;一人当たり面積"/>
        <xdr:cNvSpPr txBox="1"/>
      </xdr:nvSpPr>
      <xdr:spPr>
        <a:xfrm>
          <a:off x="19310427" y="6932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74693</xdr:rowOff>
    </xdr:from>
    <xdr:ext cx="469744" cy="259045"/>
    <xdr:sp macro="" textlink="">
      <xdr:nvSpPr>
        <xdr:cNvPr id="509" name="n_4mainValue【認定こども園・幼稚園・保育所】&#10;一人当たり面積"/>
        <xdr:cNvSpPr txBox="1"/>
      </xdr:nvSpPr>
      <xdr:spPr>
        <a:xfrm>
          <a:off x="18421427" y="6932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1" name="直線コネクタ 52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2" name="テキスト ボックス 521"/>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3" name="直線コネクタ 52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4" name="テキスト ボックス 52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5" name="直線コネクタ 52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6" name="テキスト ボックス 52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7" name="直線コネクタ 52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8" name="テキスト ボックス 52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9" name="直線コネクタ 52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0" name="テキスト ボックス 52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2" name="テキスト ボックス 531"/>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133350</xdr:rowOff>
    </xdr:from>
    <xdr:to>
      <xdr:col>85</xdr:col>
      <xdr:colOff>126364</xdr:colOff>
      <xdr:row>62</xdr:row>
      <xdr:rowOff>160020</xdr:rowOff>
    </xdr:to>
    <xdr:cxnSp macro="">
      <xdr:nvCxnSpPr>
        <xdr:cNvPr id="534" name="直線コネクタ 533"/>
        <xdr:cNvCxnSpPr/>
      </xdr:nvCxnSpPr>
      <xdr:spPr>
        <a:xfrm flipV="1">
          <a:off x="16318864" y="9734550"/>
          <a:ext cx="0" cy="1055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163847</xdr:rowOff>
    </xdr:from>
    <xdr:ext cx="405111" cy="259045"/>
    <xdr:sp macro="" textlink="">
      <xdr:nvSpPr>
        <xdr:cNvPr id="535" name="【学校施設】&#10;有形固定資産減価償却率最小値テキスト"/>
        <xdr:cNvSpPr txBox="1"/>
      </xdr:nvSpPr>
      <xdr:spPr>
        <a:xfrm>
          <a:off x="16357600" y="1079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160020</xdr:rowOff>
    </xdr:from>
    <xdr:to>
      <xdr:col>86</xdr:col>
      <xdr:colOff>25400</xdr:colOff>
      <xdr:row>62</xdr:row>
      <xdr:rowOff>160020</xdr:rowOff>
    </xdr:to>
    <xdr:cxnSp macro="">
      <xdr:nvCxnSpPr>
        <xdr:cNvPr id="536" name="直線コネクタ 535"/>
        <xdr:cNvCxnSpPr/>
      </xdr:nvCxnSpPr>
      <xdr:spPr>
        <a:xfrm>
          <a:off x="16230600" y="1078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80027</xdr:rowOff>
    </xdr:from>
    <xdr:ext cx="405111" cy="259045"/>
    <xdr:sp macro="" textlink="">
      <xdr:nvSpPr>
        <xdr:cNvPr id="537" name="【学校施設】&#10;有形固定資産減価償却率最大値テキスト"/>
        <xdr:cNvSpPr txBox="1"/>
      </xdr:nvSpPr>
      <xdr:spPr>
        <a:xfrm>
          <a:off x="16357600" y="9509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133350</xdr:rowOff>
    </xdr:from>
    <xdr:to>
      <xdr:col>86</xdr:col>
      <xdr:colOff>25400</xdr:colOff>
      <xdr:row>56</xdr:row>
      <xdr:rowOff>133350</xdr:rowOff>
    </xdr:to>
    <xdr:cxnSp macro="">
      <xdr:nvCxnSpPr>
        <xdr:cNvPr id="538" name="直線コネクタ 537"/>
        <xdr:cNvCxnSpPr/>
      </xdr:nvCxnSpPr>
      <xdr:spPr>
        <a:xfrm>
          <a:off x="16230600" y="973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12082</xdr:rowOff>
    </xdr:from>
    <xdr:ext cx="405111" cy="259045"/>
    <xdr:sp macro="" textlink="">
      <xdr:nvSpPr>
        <xdr:cNvPr id="539" name="【学校施設】&#10;有形固定資産減価償却率平均値テキスト"/>
        <xdr:cNvSpPr txBox="1"/>
      </xdr:nvSpPr>
      <xdr:spPr>
        <a:xfrm>
          <a:off x="16357600" y="10127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160655</xdr:rowOff>
    </xdr:from>
    <xdr:to>
      <xdr:col>85</xdr:col>
      <xdr:colOff>177800</xdr:colOff>
      <xdr:row>60</xdr:row>
      <xdr:rowOff>90805</xdr:rowOff>
    </xdr:to>
    <xdr:sp macro="" textlink="">
      <xdr:nvSpPr>
        <xdr:cNvPr id="540" name="フローチャート: 判断 539"/>
        <xdr:cNvSpPr/>
      </xdr:nvSpPr>
      <xdr:spPr>
        <a:xfrm>
          <a:off x="16268700" y="1027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158750</xdr:rowOff>
    </xdr:from>
    <xdr:to>
      <xdr:col>81</xdr:col>
      <xdr:colOff>101600</xdr:colOff>
      <xdr:row>60</xdr:row>
      <xdr:rowOff>88900</xdr:rowOff>
    </xdr:to>
    <xdr:sp macro="" textlink="">
      <xdr:nvSpPr>
        <xdr:cNvPr id="541" name="フローチャート: 判断 540"/>
        <xdr:cNvSpPr/>
      </xdr:nvSpPr>
      <xdr:spPr>
        <a:xfrm>
          <a:off x="15430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162560</xdr:rowOff>
    </xdr:from>
    <xdr:to>
      <xdr:col>76</xdr:col>
      <xdr:colOff>165100</xdr:colOff>
      <xdr:row>60</xdr:row>
      <xdr:rowOff>92710</xdr:rowOff>
    </xdr:to>
    <xdr:sp macro="" textlink="">
      <xdr:nvSpPr>
        <xdr:cNvPr id="542" name="フローチャート: 判断 541"/>
        <xdr:cNvSpPr/>
      </xdr:nvSpPr>
      <xdr:spPr>
        <a:xfrm>
          <a:off x="1454150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130175</xdr:rowOff>
    </xdr:from>
    <xdr:to>
      <xdr:col>72</xdr:col>
      <xdr:colOff>38100</xdr:colOff>
      <xdr:row>60</xdr:row>
      <xdr:rowOff>60325</xdr:rowOff>
    </xdr:to>
    <xdr:sp macro="" textlink="">
      <xdr:nvSpPr>
        <xdr:cNvPr id="543" name="フローチャート: 判断 542"/>
        <xdr:cNvSpPr/>
      </xdr:nvSpPr>
      <xdr:spPr>
        <a:xfrm>
          <a:off x="13652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116840</xdr:rowOff>
    </xdr:from>
    <xdr:to>
      <xdr:col>67</xdr:col>
      <xdr:colOff>101600</xdr:colOff>
      <xdr:row>60</xdr:row>
      <xdr:rowOff>46990</xdr:rowOff>
    </xdr:to>
    <xdr:sp macro="" textlink="">
      <xdr:nvSpPr>
        <xdr:cNvPr id="544" name="フローチャート: 判断 543"/>
        <xdr:cNvSpPr/>
      </xdr:nvSpPr>
      <xdr:spPr>
        <a:xfrm>
          <a:off x="127635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5" name="テキスト ボックス 54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6" name="テキスト ボックス 54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7" name="テキスト ボックス 54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8" name="テキスト ボックス 54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9" name="テキスト ボックス 54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153035</xdr:rowOff>
    </xdr:from>
    <xdr:to>
      <xdr:col>85</xdr:col>
      <xdr:colOff>177800</xdr:colOff>
      <xdr:row>61</xdr:row>
      <xdr:rowOff>83185</xdr:rowOff>
    </xdr:to>
    <xdr:sp macro="" textlink="">
      <xdr:nvSpPr>
        <xdr:cNvPr id="550" name="楕円 549"/>
        <xdr:cNvSpPr/>
      </xdr:nvSpPr>
      <xdr:spPr>
        <a:xfrm>
          <a:off x="16268700" y="1044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131462</xdr:rowOff>
    </xdr:from>
    <xdr:ext cx="405111" cy="259045"/>
    <xdr:sp macro="" textlink="">
      <xdr:nvSpPr>
        <xdr:cNvPr id="551" name="【学校施設】&#10;有形固定資産減価償却率該当値テキスト"/>
        <xdr:cNvSpPr txBox="1"/>
      </xdr:nvSpPr>
      <xdr:spPr>
        <a:xfrm>
          <a:off x="16357600" y="1041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2540</xdr:rowOff>
    </xdr:from>
    <xdr:to>
      <xdr:col>81</xdr:col>
      <xdr:colOff>101600</xdr:colOff>
      <xdr:row>61</xdr:row>
      <xdr:rowOff>104140</xdr:rowOff>
    </xdr:to>
    <xdr:sp macro="" textlink="">
      <xdr:nvSpPr>
        <xdr:cNvPr id="552" name="楕円 551"/>
        <xdr:cNvSpPr/>
      </xdr:nvSpPr>
      <xdr:spPr>
        <a:xfrm>
          <a:off x="15430500" y="1046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32385</xdr:rowOff>
    </xdr:from>
    <xdr:to>
      <xdr:col>85</xdr:col>
      <xdr:colOff>127000</xdr:colOff>
      <xdr:row>61</xdr:row>
      <xdr:rowOff>53340</xdr:rowOff>
    </xdr:to>
    <xdr:cxnSp macro="">
      <xdr:nvCxnSpPr>
        <xdr:cNvPr id="553" name="直線コネクタ 552"/>
        <xdr:cNvCxnSpPr/>
      </xdr:nvCxnSpPr>
      <xdr:spPr>
        <a:xfrm flipV="1">
          <a:off x="15481300" y="10490835"/>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63500</xdr:rowOff>
    </xdr:from>
    <xdr:to>
      <xdr:col>76</xdr:col>
      <xdr:colOff>165100</xdr:colOff>
      <xdr:row>61</xdr:row>
      <xdr:rowOff>165100</xdr:rowOff>
    </xdr:to>
    <xdr:sp macro="" textlink="">
      <xdr:nvSpPr>
        <xdr:cNvPr id="554" name="楕円 553"/>
        <xdr:cNvSpPr/>
      </xdr:nvSpPr>
      <xdr:spPr>
        <a:xfrm>
          <a:off x="14541500" y="105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53340</xdr:rowOff>
    </xdr:from>
    <xdr:to>
      <xdr:col>81</xdr:col>
      <xdr:colOff>50800</xdr:colOff>
      <xdr:row>61</xdr:row>
      <xdr:rowOff>114300</xdr:rowOff>
    </xdr:to>
    <xdr:cxnSp macro="">
      <xdr:nvCxnSpPr>
        <xdr:cNvPr id="555" name="直線コネクタ 554"/>
        <xdr:cNvCxnSpPr/>
      </xdr:nvCxnSpPr>
      <xdr:spPr>
        <a:xfrm flipV="1">
          <a:off x="14592300" y="1051179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33020</xdr:rowOff>
    </xdr:from>
    <xdr:to>
      <xdr:col>72</xdr:col>
      <xdr:colOff>38100</xdr:colOff>
      <xdr:row>61</xdr:row>
      <xdr:rowOff>134620</xdr:rowOff>
    </xdr:to>
    <xdr:sp macro="" textlink="">
      <xdr:nvSpPr>
        <xdr:cNvPr id="556" name="楕円 555"/>
        <xdr:cNvSpPr/>
      </xdr:nvSpPr>
      <xdr:spPr>
        <a:xfrm>
          <a:off x="13652500" y="1049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83820</xdr:rowOff>
    </xdr:from>
    <xdr:to>
      <xdr:col>76</xdr:col>
      <xdr:colOff>114300</xdr:colOff>
      <xdr:row>61</xdr:row>
      <xdr:rowOff>114300</xdr:rowOff>
    </xdr:to>
    <xdr:cxnSp macro="">
      <xdr:nvCxnSpPr>
        <xdr:cNvPr id="557" name="直線コネクタ 556"/>
        <xdr:cNvCxnSpPr/>
      </xdr:nvCxnSpPr>
      <xdr:spPr>
        <a:xfrm>
          <a:off x="13703300" y="1054227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31115</xdr:rowOff>
    </xdr:from>
    <xdr:to>
      <xdr:col>67</xdr:col>
      <xdr:colOff>101600</xdr:colOff>
      <xdr:row>61</xdr:row>
      <xdr:rowOff>132715</xdr:rowOff>
    </xdr:to>
    <xdr:sp macro="" textlink="">
      <xdr:nvSpPr>
        <xdr:cNvPr id="558" name="楕円 557"/>
        <xdr:cNvSpPr/>
      </xdr:nvSpPr>
      <xdr:spPr>
        <a:xfrm>
          <a:off x="12763500" y="1048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81915</xdr:rowOff>
    </xdr:from>
    <xdr:to>
      <xdr:col>71</xdr:col>
      <xdr:colOff>177800</xdr:colOff>
      <xdr:row>61</xdr:row>
      <xdr:rowOff>83820</xdr:rowOff>
    </xdr:to>
    <xdr:cxnSp macro="">
      <xdr:nvCxnSpPr>
        <xdr:cNvPr id="559" name="直線コネクタ 558"/>
        <xdr:cNvCxnSpPr/>
      </xdr:nvCxnSpPr>
      <xdr:spPr>
        <a:xfrm>
          <a:off x="12814300" y="1054036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105427</xdr:rowOff>
    </xdr:from>
    <xdr:ext cx="405111" cy="259045"/>
    <xdr:sp macro="" textlink="">
      <xdr:nvSpPr>
        <xdr:cNvPr id="560" name="n_1aveValue【学校施設】&#10;有形固定資産減価償却率"/>
        <xdr:cNvSpPr txBox="1"/>
      </xdr:nvSpPr>
      <xdr:spPr>
        <a:xfrm>
          <a:off x="152660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109237</xdr:rowOff>
    </xdr:from>
    <xdr:ext cx="405111" cy="259045"/>
    <xdr:sp macro="" textlink="">
      <xdr:nvSpPr>
        <xdr:cNvPr id="561" name="n_2aveValue【学校施設】&#10;有形固定資産減価償却率"/>
        <xdr:cNvSpPr txBox="1"/>
      </xdr:nvSpPr>
      <xdr:spPr>
        <a:xfrm>
          <a:off x="14389744" y="1005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76852</xdr:rowOff>
    </xdr:from>
    <xdr:ext cx="405111" cy="259045"/>
    <xdr:sp macro="" textlink="">
      <xdr:nvSpPr>
        <xdr:cNvPr id="562" name="n_3aveValue【学校施設】&#10;有形固定資産減価償却率"/>
        <xdr:cNvSpPr txBox="1"/>
      </xdr:nvSpPr>
      <xdr:spPr>
        <a:xfrm>
          <a:off x="135007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63517</xdr:rowOff>
    </xdr:from>
    <xdr:ext cx="405111" cy="259045"/>
    <xdr:sp macro="" textlink="">
      <xdr:nvSpPr>
        <xdr:cNvPr id="563" name="n_4aveValue【学校施設】&#10;有形固定資産減価償却率"/>
        <xdr:cNvSpPr txBox="1"/>
      </xdr:nvSpPr>
      <xdr:spPr>
        <a:xfrm>
          <a:off x="12611744" y="1000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95267</xdr:rowOff>
    </xdr:from>
    <xdr:ext cx="405111" cy="259045"/>
    <xdr:sp macro="" textlink="">
      <xdr:nvSpPr>
        <xdr:cNvPr id="564" name="n_1mainValue【学校施設】&#10;有形固定資産減価償却率"/>
        <xdr:cNvSpPr txBox="1"/>
      </xdr:nvSpPr>
      <xdr:spPr>
        <a:xfrm>
          <a:off x="15266044" y="10553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156227</xdr:rowOff>
    </xdr:from>
    <xdr:ext cx="405111" cy="259045"/>
    <xdr:sp macro="" textlink="">
      <xdr:nvSpPr>
        <xdr:cNvPr id="565" name="n_2mainValue【学校施設】&#10;有形固定資産減価償却率"/>
        <xdr:cNvSpPr txBox="1"/>
      </xdr:nvSpPr>
      <xdr:spPr>
        <a:xfrm>
          <a:off x="14389744" y="1061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125747</xdr:rowOff>
    </xdr:from>
    <xdr:ext cx="405111" cy="259045"/>
    <xdr:sp macro="" textlink="">
      <xdr:nvSpPr>
        <xdr:cNvPr id="566" name="n_3mainValue【学校施設】&#10;有形固定資産減価償却率"/>
        <xdr:cNvSpPr txBox="1"/>
      </xdr:nvSpPr>
      <xdr:spPr>
        <a:xfrm>
          <a:off x="13500744" y="1058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123842</xdr:rowOff>
    </xdr:from>
    <xdr:ext cx="405111" cy="259045"/>
    <xdr:sp macro="" textlink="">
      <xdr:nvSpPr>
        <xdr:cNvPr id="567" name="n_4mainValue【学校施設】&#10;有形固定資産減価償却率"/>
        <xdr:cNvSpPr txBox="1"/>
      </xdr:nvSpPr>
      <xdr:spPr>
        <a:xfrm>
          <a:off x="12611744" y="10582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8" name="正方形/長方形 56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9" name="正方形/長方形 56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0" name="正方形/長方形 56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1" name="正方形/長方形 57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2" name="正方形/長方形 57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3" name="正方形/長方形 57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4" name="正方形/長方形 57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5" name="正方形/長方形 57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6" name="テキスト ボックス 57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7" name="直線コネクタ 57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8" name="直線コネクタ 57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9" name="テキスト ボックス 57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0" name="直線コネクタ 57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1" name="テキスト ボックス 58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2" name="直線コネクタ 58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3" name="テキスト ボックス 58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4" name="直線コネクタ 58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5" name="テキスト ボックス 58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6" name="直線コネクタ 58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87" name="テキスト ボックス 586"/>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8" name="直線コネクタ 58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9" name="テキスト ボックス 588"/>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169164</xdr:rowOff>
    </xdr:from>
    <xdr:to>
      <xdr:col>116</xdr:col>
      <xdr:colOff>62864</xdr:colOff>
      <xdr:row>63</xdr:row>
      <xdr:rowOff>119634</xdr:rowOff>
    </xdr:to>
    <xdr:cxnSp macro="">
      <xdr:nvCxnSpPr>
        <xdr:cNvPr id="591" name="直線コネクタ 590"/>
        <xdr:cNvCxnSpPr/>
      </xdr:nvCxnSpPr>
      <xdr:spPr>
        <a:xfrm flipV="1">
          <a:off x="22160864" y="9427464"/>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123461</xdr:rowOff>
    </xdr:from>
    <xdr:ext cx="469744" cy="259045"/>
    <xdr:sp macro="" textlink="">
      <xdr:nvSpPr>
        <xdr:cNvPr id="592" name="【学校施設】&#10;一人当たり面積最小値テキスト"/>
        <xdr:cNvSpPr txBox="1"/>
      </xdr:nvSpPr>
      <xdr:spPr>
        <a:xfrm>
          <a:off x="22199600" y="10924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119634</xdr:rowOff>
    </xdr:from>
    <xdr:to>
      <xdr:col>116</xdr:col>
      <xdr:colOff>152400</xdr:colOff>
      <xdr:row>63</xdr:row>
      <xdr:rowOff>119634</xdr:rowOff>
    </xdr:to>
    <xdr:cxnSp macro="">
      <xdr:nvCxnSpPr>
        <xdr:cNvPr id="593" name="直線コネクタ 592"/>
        <xdr:cNvCxnSpPr/>
      </xdr:nvCxnSpPr>
      <xdr:spPr>
        <a:xfrm>
          <a:off x="22072600" y="10920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115841</xdr:rowOff>
    </xdr:from>
    <xdr:ext cx="534377" cy="259045"/>
    <xdr:sp macro="" textlink="">
      <xdr:nvSpPr>
        <xdr:cNvPr id="594" name="【学校施設】&#10;一人当たり面積最大値テキスト"/>
        <xdr:cNvSpPr txBox="1"/>
      </xdr:nvSpPr>
      <xdr:spPr>
        <a:xfrm>
          <a:off x="22199600" y="9202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169164</xdr:rowOff>
    </xdr:from>
    <xdr:to>
      <xdr:col>116</xdr:col>
      <xdr:colOff>152400</xdr:colOff>
      <xdr:row>54</xdr:row>
      <xdr:rowOff>169164</xdr:rowOff>
    </xdr:to>
    <xdr:cxnSp macro="">
      <xdr:nvCxnSpPr>
        <xdr:cNvPr id="595" name="直線コネクタ 594"/>
        <xdr:cNvCxnSpPr/>
      </xdr:nvCxnSpPr>
      <xdr:spPr>
        <a:xfrm>
          <a:off x="22072600" y="9427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127779</xdr:rowOff>
    </xdr:from>
    <xdr:ext cx="469744" cy="259045"/>
    <xdr:sp macro="" textlink="">
      <xdr:nvSpPr>
        <xdr:cNvPr id="596" name="【学校施設】&#10;一人当たり面積平均値テキスト"/>
        <xdr:cNvSpPr txBox="1"/>
      </xdr:nvSpPr>
      <xdr:spPr>
        <a:xfrm>
          <a:off x="22199600" y="105862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104902</xdr:rowOff>
    </xdr:from>
    <xdr:to>
      <xdr:col>116</xdr:col>
      <xdr:colOff>114300</xdr:colOff>
      <xdr:row>63</xdr:row>
      <xdr:rowOff>35052</xdr:rowOff>
    </xdr:to>
    <xdr:sp macro="" textlink="">
      <xdr:nvSpPr>
        <xdr:cNvPr id="597" name="フローチャート: 判断 596"/>
        <xdr:cNvSpPr/>
      </xdr:nvSpPr>
      <xdr:spPr>
        <a:xfrm>
          <a:off x="22110700" y="1073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124587</xdr:rowOff>
    </xdr:from>
    <xdr:to>
      <xdr:col>112</xdr:col>
      <xdr:colOff>38100</xdr:colOff>
      <xdr:row>63</xdr:row>
      <xdr:rowOff>54737</xdr:rowOff>
    </xdr:to>
    <xdr:sp macro="" textlink="">
      <xdr:nvSpPr>
        <xdr:cNvPr id="598" name="フローチャート: 判断 597"/>
        <xdr:cNvSpPr/>
      </xdr:nvSpPr>
      <xdr:spPr>
        <a:xfrm>
          <a:off x="21272500" y="1075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127127</xdr:rowOff>
    </xdr:from>
    <xdr:to>
      <xdr:col>107</xdr:col>
      <xdr:colOff>101600</xdr:colOff>
      <xdr:row>63</xdr:row>
      <xdr:rowOff>57277</xdr:rowOff>
    </xdr:to>
    <xdr:sp macro="" textlink="">
      <xdr:nvSpPr>
        <xdr:cNvPr id="599" name="フローチャート: 判断 598"/>
        <xdr:cNvSpPr/>
      </xdr:nvSpPr>
      <xdr:spPr>
        <a:xfrm>
          <a:off x="20383500" y="10757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127762</xdr:rowOff>
    </xdr:from>
    <xdr:to>
      <xdr:col>102</xdr:col>
      <xdr:colOff>165100</xdr:colOff>
      <xdr:row>63</xdr:row>
      <xdr:rowOff>57912</xdr:rowOff>
    </xdr:to>
    <xdr:sp macro="" textlink="">
      <xdr:nvSpPr>
        <xdr:cNvPr id="600" name="フローチャート: 判断 599"/>
        <xdr:cNvSpPr/>
      </xdr:nvSpPr>
      <xdr:spPr>
        <a:xfrm>
          <a:off x="19494500" y="1075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125984</xdr:rowOff>
    </xdr:from>
    <xdr:to>
      <xdr:col>98</xdr:col>
      <xdr:colOff>38100</xdr:colOff>
      <xdr:row>63</xdr:row>
      <xdr:rowOff>56134</xdr:rowOff>
    </xdr:to>
    <xdr:sp macro="" textlink="">
      <xdr:nvSpPr>
        <xdr:cNvPr id="601" name="フローチャート: 判断 600"/>
        <xdr:cNvSpPr/>
      </xdr:nvSpPr>
      <xdr:spPr>
        <a:xfrm>
          <a:off x="18605500" y="10755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2" name="テキスト ボックス 60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3" name="テキスト ボックス 60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4" name="テキスト ボックス 60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5" name="テキスト ボックス 60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6" name="テキスト ボックス 60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68834</xdr:rowOff>
    </xdr:from>
    <xdr:to>
      <xdr:col>116</xdr:col>
      <xdr:colOff>114300</xdr:colOff>
      <xdr:row>63</xdr:row>
      <xdr:rowOff>170434</xdr:rowOff>
    </xdr:to>
    <xdr:sp macro="" textlink="">
      <xdr:nvSpPr>
        <xdr:cNvPr id="607" name="楕円 606"/>
        <xdr:cNvSpPr/>
      </xdr:nvSpPr>
      <xdr:spPr>
        <a:xfrm>
          <a:off x="22110700" y="10870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155211</xdr:rowOff>
    </xdr:from>
    <xdr:ext cx="469744" cy="259045"/>
    <xdr:sp macro="" textlink="">
      <xdr:nvSpPr>
        <xdr:cNvPr id="608" name="【学校施設】&#10;一人当たり面積該当値テキスト"/>
        <xdr:cNvSpPr txBox="1"/>
      </xdr:nvSpPr>
      <xdr:spPr>
        <a:xfrm>
          <a:off x="22199600" y="10785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68707</xdr:rowOff>
    </xdr:from>
    <xdr:to>
      <xdr:col>112</xdr:col>
      <xdr:colOff>38100</xdr:colOff>
      <xdr:row>63</xdr:row>
      <xdr:rowOff>170307</xdr:rowOff>
    </xdr:to>
    <xdr:sp macro="" textlink="">
      <xdr:nvSpPr>
        <xdr:cNvPr id="609" name="楕円 608"/>
        <xdr:cNvSpPr/>
      </xdr:nvSpPr>
      <xdr:spPr>
        <a:xfrm>
          <a:off x="21272500" y="1087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119507</xdr:rowOff>
    </xdr:from>
    <xdr:to>
      <xdr:col>116</xdr:col>
      <xdr:colOff>63500</xdr:colOff>
      <xdr:row>63</xdr:row>
      <xdr:rowOff>119634</xdr:rowOff>
    </xdr:to>
    <xdr:cxnSp macro="">
      <xdr:nvCxnSpPr>
        <xdr:cNvPr id="610" name="直線コネクタ 609"/>
        <xdr:cNvCxnSpPr/>
      </xdr:nvCxnSpPr>
      <xdr:spPr>
        <a:xfrm>
          <a:off x="21323300" y="10920857"/>
          <a:ext cx="8382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68707</xdr:rowOff>
    </xdr:from>
    <xdr:to>
      <xdr:col>107</xdr:col>
      <xdr:colOff>101600</xdr:colOff>
      <xdr:row>63</xdr:row>
      <xdr:rowOff>170307</xdr:rowOff>
    </xdr:to>
    <xdr:sp macro="" textlink="">
      <xdr:nvSpPr>
        <xdr:cNvPr id="611" name="楕円 610"/>
        <xdr:cNvSpPr/>
      </xdr:nvSpPr>
      <xdr:spPr>
        <a:xfrm>
          <a:off x="20383500" y="1087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119507</xdr:rowOff>
    </xdr:from>
    <xdr:to>
      <xdr:col>111</xdr:col>
      <xdr:colOff>177800</xdr:colOff>
      <xdr:row>63</xdr:row>
      <xdr:rowOff>119507</xdr:rowOff>
    </xdr:to>
    <xdr:cxnSp macro="">
      <xdr:nvCxnSpPr>
        <xdr:cNvPr id="612" name="直線コネクタ 611"/>
        <xdr:cNvCxnSpPr/>
      </xdr:nvCxnSpPr>
      <xdr:spPr>
        <a:xfrm>
          <a:off x="20434300" y="109208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68580</xdr:rowOff>
    </xdr:from>
    <xdr:to>
      <xdr:col>102</xdr:col>
      <xdr:colOff>165100</xdr:colOff>
      <xdr:row>63</xdr:row>
      <xdr:rowOff>170180</xdr:rowOff>
    </xdr:to>
    <xdr:sp macro="" textlink="">
      <xdr:nvSpPr>
        <xdr:cNvPr id="613" name="楕円 612"/>
        <xdr:cNvSpPr/>
      </xdr:nvSpPr>
      <xdr:spPr>
        <a:xfrm>
          <a:off x="19494500" y="1086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119380</xdr:rowOff>
    </xdr:from>
    <xdr:to>
      <xdr:col>107</xdr:col>
      <xdr:colOff>50800</xdr:colOff>
      <xdr:row>63</xdr:row>
      <xdr:rowOff>119507</xdr:rowOff>
    </xdr:to>
    <xdr:cxnSp macro="">
      <xdr:nvCxnSpPr>
        <xdr:cNvPr id="614" name="直線コネクタ 613"/>
        <xdr:cNvCxnSpPr/>
      </xdr:nvCxnSpPr>
      <xdr:spPr>
        <a:xfrm>
          <a:off x="19545300" y="10920730"/>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68326</xdr:rowOff>
    </xdr:from>
    <xdr:to>
      <xdr:col>98</xdr:col>
      <xdr:colOff>38100</xdr:colOff>
      <xdr:row>63</xdr:row>
      <xdr:rowOff>169926</xdr:rowOff>
    </xdr:to>
    <xdr:sp macro="" textlink="">
      <xdr:nvSpPr>
        <xdr:cNvPr id="615" name="楕円 614"/>
        <xdr:cNvSpPr/>
      </xdr:nvSpPr>
      <xdr:spPr>
        <a:xfrm>
          <a:off x="18605500" y="1086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119126</xdr:rowOff>
    </xdr:from>
    <xdr:to>
      <xdr:col>102</xdr:col>
      <xdr:colOff>114300</xdr:colOff>
      <xdr:row>63</xdr:row>
      <xdr:rowOff>119380</xdr:rowOff>
    </xdr:to>
    <xdr:cxnSp macro="">
      <xdr:nvCxnSpPr>
        <xdr:cNvPr id="616" name="直線コネクタ 615"/>
        <xdr:cNvCxnSpPr/>
      </xdr:nvCxnSpPr>
      <xdr:spPr>
        <a:xfrm>
          <a:off x="18656300" y="10920476"/>
          <a:ext cx="889000" cy="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71264</xdr:rowOff>
    </xdr:from>
    <xdr:ext cx="469744" cy="259045"/>
    <xdr:sp macro="" textlink="">
      <xdr:nvSpPr>
        <xdr:cNvPr id="617" name="n_1aveValue【学校施設】&#10;一人当たり面積"/>
        <xdr:cNvSpPr txBox="1"/>
      </xdr:nvSpPr>
      <xdr:spPr>
        <a:xfrm>
          <a:off x="21075727" y="10529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73804</xdr:rowOff>
    </xdr:from>
    <xdr:ext cx="469744" cy="259045"/>
    <xdr:sp macro="" textlink="">
      <xdr:nvSpPr>
        <xdr:cNvPr id="618" name="n_2aveValue【学校施設】&#10;一人当たり面積"/>
        <xdr:cNvSpPr txBox="1"/>
      </xdr:nvSpPr>
      <xdr:spPr>
        <a:xfrm>
          <a:off x="20199427" y="10532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74439</xdr:rowOff>
    </xdr:from>
    <xdr:ext cx="469744" cy="259045"/>
    <xdr:sp macro="" textlink="">
      <xdr:nvSpPr>
        <xdr:cNvPr id="619" name="n_3aveValue【学校施設】&#10;一人当たり面積"/>
        <xdr:cNvSpPr txBox="1"/>
      </xdr:nvSpPr>
      <xdr:spPr>
        <a:xfrm>
          <a:off x="19310427" y="10532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72661</xdr:rowOff>
    </xdr:from>
    <xdr:ext cx="469744" cy="259045"/>
    <xdr:sp macro="" textlink="">
      <xdr:nvSpPr>
        <xdr:cNvPr id="620" name="n_4aveValue【学校施設】&#10;一人当たり面積"/>
        <xdr:cNvSpPr txBox="1"/>
      </xdr:nvSpPr>
      <xdr:spPr>
        <a:xfrm>
          <a:off x="18421427" y="10531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161434</xdr:rowOff>
    </xdr:from>
    <xdr:ext cx="469744" cy="259045"/>
    <xdr:sp macro="" textlink="">
      <xdr:nvSpPr>
        <xdr:cNvPr id="621" name="n_1mainValue【学校施設】&#10;一人当たり面積"/>
        <xdr:cNvSpPr txBox="1"/>
      </xdr:nvSpPr>
      <xdr:spPr>
        <a:xfrm>
          <a:off x="21075727" y="10962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161434</xdr:rowOff>
    </xdr:from>
    <xdr:ext cx="469744" cy="259045"/>
    <xdr:sp macro="" textlink="">
      <xdr:nvSpPr>
        <xdr:cNvPr id="622" name="n_2mainValue【学校施設】&#10;一人当たり面積"/>
        <xdr:cNvSpPr txBox="1"/>
      </xdr:nvSpPr>
      <xdr:spPr>
        <a:xfrm>
          <a:off x="20199427" y="10962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161307</xdr:rowOff>
    </xdr:from>
    <xdr:ext cx="469744" cy="259045"/>
    <xdr:sp macro="" textlink="">
      <xdr:nvSpPr>
        <xdr:cNvPr id="623" name="n_3mainValue【学校施設】&#10;一人当たり面積"/>
        <xdr:cNvSpPr txBox="1"/>
      </xdr:nvSpPr>
      <xdr:spPr>
        <a:xfrm>
          <a:off x="19310427" y="10962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161053</xdr:rowOff>
    </xdr:from>
    <xdr:ext cx="469744" cy="259045"/>
    <xdr:sp macro="" textlink="">
      <xdr:nvSpPr>
        <xdr:cNvPr id="624" name="n_4mainValue【学校施設】&#10;一人当たり面積"/>
        <xdr:cNvSpPr txBox="1"/>
      </xdr:nvSpPr>
      <xdr:spPr>
        <a:xfrm>
          <a:off x="18421427" y="10962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5" name="正方形/長方形 6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6" name="正方形/長方形 62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7" name="正方形/長方形 62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8" name="正方形/長方形 62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9" name="正方形/長方形 62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0" name="正方形/長方形 62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1" name="正方形/長方形 63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正方形/長方形 63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3" name="テキスト ボックス 63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4" name="直線コネクタ 63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5" name="テキスト ボックス 63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6" name="直線コネクタ 63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7" name="テキスト ボックス 636"/>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8" name="直線コネクタ 63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9" name="テキスト ボックス 63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0" name="直線コネクタ 63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1" name="テキスト ボックス 64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2" name="直線コネクタ 64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3" name="テキスト ボックス 64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4" name="直線コネクタ 64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5" name="テキスト ボックス 64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6" name="直線コネクタ 64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7" name="テキスト ボックス 646"/>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8" name="直線コネクタ 64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9"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5443</xdr:rowOff>
    </xdr:from>
    <xdr:to>
      <xdr:col>85</xdr:col>
      <xdr:colOff>126364</xdr:colOff>
      <xdr:row>86</xdr:row>
      <xdr:rowOff>168729</xdr:rowOff>
    </xdr:to>
    <xdr:cxnSp macro="">
      <xdr:nvCxnSpPr>
        <xdr:cNvPr id="650" name="直線コネクタ 649"/>
        <xdr:cNvCxnSpPr/>
      </xdr:nvCxnSpPr>
      <xdr:spPr>
        <a:xfrm flipV="1">
          <a:off x="16318864" y="13378543"/>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1"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2" name="直線コネクタ 651"/>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123570</xdr:rowOff>
    </xdr:from>
    <xdr:ext cx="340478" cy="259045"/>
    <xdr:sp macro="" textlink="">
      <xdr:nvSpPr>
        <xdr:cNvPr id="653" name="【児童館】&#10;有形固定資産減価償却率最大値テキスト"/>
        <xdr:cNvSpPr txBox="1"/>
      </xdr:nvSpPr>
      <xdr:spPr>
        <a:xfrm>
          <a:off x="16357600" y="1315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5443</xdr:rowOff>
    </xdr:from>
    <xdr:to>
      <xdr:col>86</xdr:col>
      <xdr:colOff>25400</xdr:colOff>
      <xdr:row>78</xdr:row>
      <xdr:rowOff>5443</xdr:rowOff>
    </xdr:to>
    <xdr:cxnSp macro="">
      <xdr:nvCxnSpPr>
        <xdr:cNvPr id="654" name="直線コネクタ 653"/>
        <xdr:cNvCxnSpPr/>
      </xdr:nvCxnSpPr>
      <xdr:spPr>
        <a:xfrm>
          <a:off x="16230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152235</xdr:rowOff>
    </xdr:from>
    <xdr:ext cx="405111" cy="259045"/>
    <xdr:sp macro="" textlink="">
      <xdr:nvSpPr>
        <xdr:cNvPr id="655" name="【児童館】&#10;有形固定資産減価償却率平均値テキスト"/>
        <xdr:cNvSpPr txBox="1"/>
      </xdr:nvSpPr>
      <xdr:spPr>
        <a:xfrm>
          <a:off x="16357600" y="138682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129358</xdr:rowOff>
    </xdr:from>
    <xdr:to>
      <xdr:col>85</xdr:col>
      <xdr:colOff>177800</xdr:colOff>
      <xdr:row>82</xdr:row>
      <xdr:rowOff>59508</xdr:rowOff>
    </xdr:to>
    <xdr:sp macro="" textlink="">
      <xdr:nvSpPr>
        <xdr:cNvPr id="656" name="フローチャート: 判断 655"/>
        <xdr:cNvSpPr/>
      </xdr:nvSpPr>
      <xdr:spPr>
        <a:xfrm>
          <a:off x="16268700" y="1401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135889</xdr:rowOff>
    </xdr:from>
    <xdr:to>
      <xdr:col>81</xdr:col>
      <xdr:colOff>101600</xdr:colOff>
      <xdr:row>82</xdr:row>
      <xdr:rowOff>66039</xdr:rowOff>
    </xdr:to>
    <xdr:sp macro="" textlink="">
      <xdr:nvSpPr>
        <xdr:cNvPr id="657" name="フローチャート: 判断 656"/>
        <xdr:cNvSpPr/>
      </xdr:nvSpPr>
      <xdr:spPr>
        <a:xfrm>
          <a:off x="15430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139156</xdr:rowOff>
    </xdr:from>
    <xdr:to>
      <xdr:col>76</xdr:col>
      <xdr:colOff>165100</xdr:colOff>
      <xdr:row>82</xdr:row>
      <xdr:rowOff>69306</xdr:rowOff>
    </xdr:to>
    <xdr:sp macro="" textlink="">
      <xdr:nvSpPr>
        <xdr:cNvPr id="658" name="フローチャート: 判断 657"/>
        <xdr:cNvSpPr/>
      </xdr:nvSpPr>
      <xdr:spPr>
        <a:xfrm>
          <a:off x="14541500" y="1402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119562</xdr:rowOff>
    </xdr:from>
    <xdr:to>
      <xdr:col>72</xdr:col>
      <xdr:colOff>38100</xdr:colOff>
      <xdr:row>82</xdr:row>
      <xdr:rowOff>49712</xdr:rowOff>
    </xdr:to>
    <xdr:sp macro="" textlink="">
      <xdr:nvSpPr>
        <xdr:cNvPr id="659" name="フローチャート: 判断 658"/>
        <xdr:cNvSpPr/>
      </xdr:nvSpPr>
      <xdr:spPr>
        <a:xfrm>
          <a:off x="13652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114663</xdr:rowOff>
    </xdr:from>
    <xdr:to>
      <xdr:col>67</xdr:col>
      <xdr:colOff>101600</xdr:colOff>
      <xdr:row>82</xdr:row>
      <xdr:rowOff>44813</xdr:rowOff>
    </xdr:to>
    <xdr:sp macro="" textlink="">
      <xdr:nvSpPr>
        <xdr:cNvPr id="660" name="フローチャート: 判断 659"/>
        <xdr:cNvSpPr/>
      </xdr:nvSpPr>
      <xdr:spPr>
        <a:xfrm>
          <a:off x="12763500" y="1400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1" name="テキスト ボックス 66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2" name="テキスト ボックス 66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3" name="テキスト ボックス 66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4" name="テキスト ボックス 66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5" name="テキスト ボックス 66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139156</xdr:rowOff>
    </xdr:from>
    <xdr:to>
      <xdr:col>85</xdr:col>
      <xdr:colOff>177800</xdr:colOff>
      <xdr:row>82</xdr:row>
      <xdr:rowOff>69306</xdr:rowOff>
    </xdr:to>
    <xdr:sp macro="" textlink="">
      <xdr:nvSpPr>
        <xdr:cNvPr id="666" name="楕円 665"/>
        <xdr:cNvSpPr/>
      </xdr:nvSpPr>
      <xdr:spPr>
        <a:xfrm>
          <a:off x="16268700" y="1402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117583</xdr:rowOff>
    </xdr:from>
    <xdr:ext cx="405111" cy="259045"/>
    <xdr:sp macro="" textlink="">
      <xdr:nvSpPr>
        <xdr:cNvPr id="667" name="【児童館】&#10;有形固定資産減価償却率該当値テキスト"/>
        <xdr:cNvSpPr txBox="1"/>
      </xdr:nvSpPr>
      <xdr:spPr>
        <a:xfrm>
          <a:off x="16357600" y="14005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116295</xdr:rowOff>
    </xdr:from>
    <xdr:to>
      <xdr:col>81</xdr:col>
      <xdr:colOff>101600</xdr:colOff>
      <xdr:row>82</xdr:row>
      <xdr:rowOff>46445</xdr:rowOff>
    </xdr:to>
    <xdr:sp macro="" textlink="">
      <xdr:nvSpPr>
        <xdr:cNvPr id="668" name="楕円 667"/>
        <xdr:cNvSpPr/>
      </xdr:nvSpPr>
      <xdr:spPr>
        <a:xfrm>
          <a:off x="15430500" y="1400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167095</xdr:rowOff>
    </xdr:from>
    <xdr:to>
      <xdr:col>85</xdr:col>
      <xdr:colOff>127000</xdr:colOff>
      <xdr:row>82</xdr:row>
      <xdr:rowOff>18506</xdr:rowOff>
    </xdr:to>
    <xdr:cxnSp macro="">
      <xdr:nvCxnSpPr>
        <xdr:cNvPr id="669" name="直線コネクタ 668"/>
        <xdr:cNvCxnSpPr/>
      </xdr:nvCxnSpPr>
      <xdr:spPr>
        <a:xfrm>
          <a:off x="15481300" y="14054545"/>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80373</xdr:rowOff>
    </xdr:from>
    <xdr:to>
      <xdr:col>76</xdr:col>
      <xdr:colOff>165100</xdr:colOff>
      <xdr:row>82</xdr:row>
      <xdr:rowOff>10523</xdr:rowOff>
    </xdr:to>
    <xdr:sp macro="" textlink="">
      <xdr:nvSpPr>
        <xdr:cNvPr id="670" name="楕円 669"/>
        <xdr:cNvSpPr/>
      </xdr:nvSpPr>
      <xdr:spPr>
        <a:xfrm>
          <a:off x="14541500" y="1396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131173</xdr:rowOff>
    </xdr:from>
    <xdr:to>
      <xdr:col>81</xdr:col>
      <xdr:colOff>50800</xdr:colOff>
      <xdr:row>81</xdr:row>
      <xdr:rowOff>167095</xdr:rowOff>
    </xdr:to>
    <xdr:cxnSp macro="">
      <xdr:nvCxnSpPr>
        <xdr:cNvPr id="671" name="直線コネクタ 670"/>
        <xdr:cNvCxnSpPr/>
      </xdr:nvCxnSpPr>
      <xdr:spPr>
        <a:xfrm>
          <a:off x="14592300" y="14018623"/>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44450</xdr:rowOff>
    </xdr:from>
    <xdr:to>
      <xdr:col>72</xdr:col>
      <xdr:colOff>38100</xdr:colOff>
      <xdr:row>81</xdr:row>
      <xdr:rowOff>146050</xdr:rowOff>
    </xdr:to>
    <xdr:sp macro="" textlink="">
      <xdr:nvSpPr>
        <xdr:cNvPr id="672" name="楕円 671"/>
        <xdr:cNvSpPr/>
      </xdr:nvSpPr>
      <xdr:spPr>
        <a:xfrm>
          <a:off x="136525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95250</xdr:rowOff>
    </xdr:from>
    <xdr:to>
      <xdr:col>76</xdr:col>
      <xdr:colOff>114300</xdr:colOff>
      <xdr:row>81</xdr:row>
      <xdr:rowOff>131173</xdr:rowOff>
    </xdr:to>
    <xdr:cxnSp macro="">
      <xdr:nvCxnSpPr>
        <xdr:cNvPr id="673" name="直線コネクタ 672"/>
        <xdr:cNvCxnSpPr/>
      </xdr:nvCxnSpPr>
      <xdr:spPr>
        <a:xfrm>
          <a:off x="13703300" y="1398270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10161</xdr:rowOff>
    </xdr:from>
    <xdr:to>
      <xdr:col>67</xdr:col>
      <xdr:colOff>101600</xdr:colOff>
      <xdr:row>81</xdr:row>
      <xdr:rowOff>111761</xdr:rowOff>
    </xdr:to>
    <xdr:sp macro="" textlink="">
      <xdr:nvSpPr>
        <xdr:cNvPr id="674" name="楕円 673"/>
        <xdr:cNvSpPr/>
      </xdr:nvSpPr>
      <xdr:spPr>
        <a:xfrm>
          <a:off x="12763500" y="1389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60961</xdr:rowOff>
    </xdr:from>
    <xdr:to>
      <xdr:col>71</xdr:col>
      <xdr:colOff>177800</xdr:colOff>
      <xdr:row>81</xdr:row>
      <xdr:rowOff>95250</xdr:rowOff>
    </xdr:to>
    <xdr:cxnSp macro="">
      <xdr:nvCxnSpPr>
        <xdr:cNvPr id="675" name="直線コネクタ 674"/>
        <xdr:cNvCxnSpPr/>
      </xdr:nvCxnSpPr>
      <xdr:spPr>
        <a:xfrm>
          <a:off x="12814300" y="1394841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57166</xdr:rowOff>
    </xdr:from>
    <xdr:ext cx="405111" cy="259045"/>
    <xdr:sp macro="" textlink="">
      <xdr:nvSpPr>
        <xdr:cNvPr id="676" name="n_1aveValue【児童館】&#10;有形固定資産減価償却率"/>
        <xdr:cNvSpPr txBox="1"/>
      </xdr:nvSpPr>
      <xdr:spPr>
        <a:xfrm>
          <a:off x="15266044" y="1411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60433</xdr:rowOff>
    </xdr:from>
    <xdr:ext cx="405111" cy="259045"/>
    <xdr:sp macro="" textlink="">
      <xdr:nvSpPr>
        <xdr:cNvPr id="677" name="n_2aveValue【児童館】&#10;有形固定資産減価償却率"/>
        <xdr:cNvSpPr txBox="1"/>
      </xdr:nvSpPr>
      <xdr:spPr>
        <a:xfrm>
          <a:off x="14389744" y="1411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40839</xdr:rowOff>
    </xdr:from>
    <xdr:ext cx="405111" cy="259045"/>
    <xdr:sp macro="" textlink="">
      <xdr:nvSpPr>
        <xdr:cNvPr id="678" name="n_3aveValue【児童館】&#10;有形固定資産減価償却率"/>
        <xdr:cNvSpPr txBox="1"/>
      </xdr:nvSpPr>
      <xdr:spPr>
        <a:xfrm>
          <a:off x="13500744" y="1409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35940</xdr:rowOff>
    </xdr:from>
    <xdr:ext cx="405111" cy="259045"/>
    <xdr:sp macro="" textlink="">
      <xdr:nvSpPr>
        <xdr:cNvPr id="679" name="n_4aveValue【児童館】&#10;有形固定資産減価償却率"/>
        <xdr:cNvSpPr txBox="1"/>
      </xdr:nvSpPr>
      <xdr:spPr>
        <a:xfrm>
          <a:off x="12611744" y="1409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62972</xdr:rowOff>
    </xdr:from>
    <xdr:ext cx="405111" cy="259045"/>
    <xdr:sp macro="" textlink="">
      <xdr:nvSpPr>
        <xdr:cNvPr id="680" name="n_1mainValue【児童館】&#10;有形固定資産減価償却率"/>
        <xdr:cNvSpPr txBox="1"/>
      </xdr:nvSpPr>
      <xdr:spPr>
        <a:xfrm>
          <a:off x="15266044" y="1377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27050</xdr:rowOff>
    </xdr:from>
    <xdr:ext cx="405111" cy="259045"/>
    <xdr:sp macro="" textlink="">
      <xdr:nvSpPr>
        <xdr:cNvPr id="681" name="n_2mainValue【児童館】&#10;有形固定資産減価償却率"/>
        <xdr:cNvSpPr txBox="1"/>
      </xdr:nvSpPr>
      <xdr:spPr>
        <a:xfrm>
          <a:off x="14389744" y="1374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162577</xdr:rowOff>
    </xdr:from>
    <xdr:ext cx="405111" cy="259045"/>
    <xdr:sp macro="" textlink="">
      <xdr:nvSpPr>
        <xdr:cNvPr id="682" name="n_3mainValue【児童館】&#10;有形固定資産減価償却率"/>
        <xdr:cNvSpPr txBox="1"/>
      </xdr:nvSpPr>
      <xdr:spPr>
        <a:xfrm>
          <a:off x="13500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128288</xdr:rowOff>
    </xdr:from>
    <xdr:ext cx="405111" cy="259045"/>
    <xdr:sp macro="" textlink="">
      <xdr:nvSpPr>
        <xdr:cNvPr id="683" name="n_4mainValue【児童館】&#10;有形固定資産減価償却率"/>
        <xdr:cNvSpPr txBox="1"/>
      </xdr:nvSpPr>
      <xdr:spPr>
        <a:xfrm>
          <a:off x="126117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4" name="正方形/長方形 68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5" name="正方形/長方形 68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6" name="正方形/長方形 68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7" name="正方形/長方形 68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8" name="正方形/長方形 68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9" name="正方形/長方形 68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0" name="正方形/長方形 68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1" name="正方形/長方形 69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2" name="テキスト ボックス 69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3" name="直線コネクタ 69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4" name="直線コネクタ 693"/>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5" name="テキスト ボックス 694"/>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6" name="直線コネクタ 695"/>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7" name="テキスト ボックス 696"/>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8" name="直線コネクタ 697"/>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9" name="テキスト ボックス 698"/>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0" name="直線コネクタ 699"/>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1" name="テキスト ボックス 700"/>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2" name="直線コネクタ 70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3" name="テキスト ボックス 70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49530</xdr:rowOff>
    </xdr:from>
    <xdr:to>
      <xdr:col>116</xdr:col>
      <xdr:colOff>62864</xdr:colOff>
      <xdr:row>86</xdr:row>
      <xdr:rowOff>24385</xdr:rowOff>
    </xdr:to>
    <xdr:cxnSp macro="">
      <xdr:nvCxnSpPr>
        <xdr:cNvPr id="705" name="直線コネクタ 704"/>
        <xdr:cNvCxnSpPr/>
      </xdr:nvCxnSpPr>
      <xdr:spPr>
        <a:xfrm flipV="1">
          <a:off x="22160864" y="13594080"/>
          <a:ext cx="0" cy="1175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706" name="【児童館】&#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707" name="直線コネクタ 706"/>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167657</xdr:rowOff>
    </xdr:from>
    <xdr:ext cx="469744" cy="259045"/>
    <xdr:sp macro="" textlink="">
      <xdr:nvSpPr>
        <xdr:cNvPr id="708" name="【児童館】&#10;一人当たり面積最大値テキスト"/>
        <xdr:cNvSpPr txBox="1"/>
      </xdr:nvSpPr>
      <xdr:spPr>
        <a:xfrm>
          <a:off x="22199600" y="1336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49530</xdr:rowOff>
    </xdr:from>
    <xdr:to>
      <xdr:col>116</xdr:col>
      <xdr:colOff>152400</xdr:colOff>
      <xdr:row>79</xdr:row>
      <xdr:rowOff>49530</xdr:rowOff>
    </xdr:to>
    <xdr:cxnSp macro="">
      <xdr:nvCxnSpPr>
        <xdr:cNvPr id="709" name="直線コネクタ 708"/>
        <xdr:cNvCxnSpPr/>
      </xdr:nvCxnSpPr>
      <xdr:spPr>
        <a:xfrm>
          <a:off x="22072600" y="1359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134890</xdr:rowOff>
    </xdr:from>
    <xdr:ext cx="469744" cy="259045"/>
    <xdr:sp macro="" textlink="">
      <xdr:nvSpPr>
        <xdr:cNvPr id="710" name="【児童館】&#10;一人当たり面積平均値テキスト"/>
        <xdr:cNvSpPr txBox="1"/>
      </xdr:nvSpPr>
      <xdr:spPr>
        <a:xfrm>
          <a:off x="22199600" y="145366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156463</xdr:rowOff>
    </xdr:from>
    <xdr:to>
      <xdr:col>116</xdr:col>
      <xdr:colOff>114300</xdr:colOff>
      <xdr:row>85</xdr:row>
      <xdr:rowOff>86613</xdr:rowOff>
    </xdr:to>
    <xdr:sp macro="" textlink="">
      <xdr:nvSpPr>
        <xdr:cNvPr id="711" name="フローチャート: 判断 710"/>
        <xdr:cNvSpPr/>
      </xdr:nvSpPr>
      <xdr:spPr>
        <a:xfrm>
          <a:off x="22110700" y="1455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142748</xdr:rowOff>
    </xdr:from>
    <xdr:to>
      <xdr:col>112</xdr:col>
      <xdr:colOff>38100</xdr:colOff>
      <xdr:row>85</xdr:row>
      <xdr:rowOff>72898</xdr:rowOff>
    </xdr:to>
    <xdr:sp macro="" textlink="">
      <xdr:nvSpPr>
        <xdr:cNvPr id="712" name="フローチャート: 判断 711"/>
        <xdr:cNvSpPr/>
      </xdr:nvSpPr>
      <xdr:spPr>
        <a:xfrm>
          <a:off x="21272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147320</xdr:rowOff>
    </xdr:from>
    <xdr:to>
      <xdr:col>107</xdr:col>
      <xdr:colOff>101600</xdr:colOff>
      <xdr:row>85</xdr:row>
      <xdr:rowOff>77470</xdr:rowOff>
    </xdr:to>
    <xdr:sp macro="" textlink="">
      <xdr:nvSpPr>
        <xdr:cNvPr id="713" name="フローチャート: 判断 712"/>
        <xdr:cNvSpPr/>
      </xdr:nvSpPr>
      <xdr:spPr>
        <a:xfrm>
          <a:off x="203835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142748</xdr:rowOff>
    </xdr:from>
    <xdr:to>
      <xdr:col>102</xdr:col>
      <xdr:colOff>165100</xdr:colOff>
      <xdr:row>85</xdr:row>
      <xdr:rowOff>72898</xdr:rowOff>
    </xdr:to>
    <xdr:sp macro="" textlink="">
      <xdr:nvSpPr>
        <xdr:cNvPr id="714" name="フローチャート: 判断 713"/>
        <xdr:cNvSpPr/>
      </xdr:nvSpPr>
      <xdr:spPr>
        <a:xfrm>
          <a:off x="19494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165608</xdr:rowOff>
    </xdr:from>
    <xdr:to>
      <xdr:col>98</xdr:col>
      <xdr:colOff>38100</xdr:colOff>
      <xdr:row>85</xdr:row>
      <xdr:rowOff>95758</xdr:rowOff>
    </xdr:to>
    <xdr:sp macro="" textlink="">
      <xdr:nvSpPr>
        <xdr:cNvPr id="715" name="フローチャート: 判断 714"/>
        <xdr:cNvSpPr/>
      </xdr:nvSpPr>
      <xdr:spPr>
        <a:xfrm>
          <a:off x="18605500" y="1456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6" name="テキスト ボックス 71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7" name="テキスト ボックス 71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8" name="テキスト ボックス 71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9" name="テキスト ボックス 71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0" name="テキスト ボックス 71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28448</xdr:rowOff>
    </xdr:from>
    <xdr:to>
      <xdr:col>116</xdr:col>
      <xdr:colOff>114300</xdr:colOff>
      <xdr:row>84</xdr:row>
      <xdr:rowOff>130048</xdr:rowOff>
    </xdr:to>
    <xdr:sp macro="" textlink="">
      <xdr:nvSpPr>
        <xdr:cNvPr id="721" name="楕円 720"/>
        <xdr:cNvSpPr/>
      </xdr:nvSpPr>
      <xdr:spPr>
        <a:xfrm>
          <a:off x="22110700" y="1443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51325</xdr:rowOff>
    </xdr:from>
    <xdr:ext cx="469744" cy="259045"/>
    <xdr:sp macro="" textlink="">
      <xdr:nvSpPr>
        <xdr:cNvPr id="722" name="【児童館】&#10;一人当たり面積該当値テキスト"/>
        <xdr:cNvSpPr txBox="1"/>
      </xdr:nvSpPr>
      <xdr:spPr>
        <a:xfrm>
          <a:off x="22199600" y="14281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28448</xdr:rowOff>
    </xdr:from>
    <xdr:to>
      <xdr:col>112</xdr:col>
      <xdr:colOff>38100</xdr:colOff>
      <xdr:row>84</xdr:row>
      <xdr:rowOff>130048</xdr:rowOff>
    </xdr:to>
    <xdr:sp macro="" textlink="">
      <xdr:nvSpPr>
        <xdr:cNvPr id="723" name="楕円 722"/>
        <xdr:cNvSpPr/>
      </xdr:nvSpPr>
      <xdr:spPr>
        <a:xfrm>
          <a:off x="21272500" y="1443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79248</xdr:rowOff>
    </xdr:from>
    <xdr:to>
      <xdr:col>116</xdr:col>
      <xdr:colOff>63500</xdr:colOff>
      <xdr:row>84</xdr:row>
      <xdr:rowOff>79248</xdr:rowOff>
    </xdr:to>
    <xdr:cxnSp macro="">
      <xdr:nvCxnSpPr>
        <xdr:cNvPr id="724" name="直線コネクタ 723"/>
        <xdr:cNvCxnSpPr/>
      </xdr:nvCxnSpPr>
      <xdr:spPr>
        <a:xfrm>
          <a:off x="21323300" y="144810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28448</xdr:rowOff>
    </xdr:from>
    <xdr:to>
      <xdr:col>107</xdr:col>
      <xdr:colOff>101600</xdr:colOff>
      <xdr:row>84</xdr:row>
      <xdr:rowOff>130048</xdr:rowOff>
    </xdr:to>
    <xdr:sp macro="" textlink="">
      <xdr:nvSpPr>
        <xdr:cNvPr id="725" name="楕円 724"/>
        <xdr:cNvSpPr/>
      </xdr:nvSpPr>
      <xdr:spPr>
        <a:xfrm>
          <a:off x="20383500" y="1443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79248</xdr:rowOff>
    </xdr:from>
    <xdr:to>
      <xdr:col>111</xdr:col>
      <xdr:colOff>177800</xdr:colOff>
      <xdr:row>84</xdr:row>
      <xdr:rowOff>79248</xdr:rowOff>
    </xdr:to>
    <xdr:cxnSp macro="">
      <xdr:nvCxnSpPr>
        <xdr:cNvPr id="726" name="直線コネクタ 725"/>
        <xdr:cNvCxnSpPr/>
      </xdr:nvCxnSpPr>
      <xdr:spPr>
        <a:xfrm>
          <a:off x="20434300" y="144810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28448</xdr:rowOff>
    </xdr:from>
    <xdr:to>
      <xdr:col>102</xdr:col>
      <xdr:colOff>165100</xdr:colOff>
      <xdr:row>84</xdr:row>
      <xdr:rowOff>130048</xdr:rowOff>
    </xdr:to>
    <xdr:sp macro="" textlink="">
      <xdr:nvSpPr>
        <xdr:cNvPr id="727" name="楕円 726"/>
        <xdr:cNvSpPr/>
      </xdr:nvSpPr>
      <xdr:spPr>
        <a:xfrm>
          <a:off x="19494500" y="1443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79248</xdr:rowOff>
    </xdr:from>
    <xdr:to>
      <xdr:col>107</xdr:col>
      <xdr:colOff>50800</xdr:colOff>
      <xdr:row>84</xdr:row>
      <xdr:rowOff>79248</xdr:rowOff>
    </xdr:to>
    <xdr:cxnSp macro="">
      <xdr:nvCxnSpPr>
        <xdr:cNvPr id="728" name="直線コネクタ 727"/>
        <xdr:cNvCxnSpPr/>
      </xdr:nvCxnSpPr>
      <xdr:spPr>
        <a:xfrm>
          <a:off x="19545300" y="144810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33020</xdr:rowOff>
    </xdr:from>
    <xdr:to>
      <xdr:col>98</xdr:col>
      <xdr:colOff>38100</xdr:colOff>
      <xdr:row>84</xdr:row>
      <xdr:rowOff>134620</xdr:rowOff>
    </xdr:to>
    <xdr:sp macro="" textlink="">
      <xdr:nvSpPr>
        <xdr:cNvPr id="729" name="楕円 728"/>
        <xdr:cNvSpPr/>
      </xdr:nvSpPr>
      <xdr:spPr>
        <a:xfrm>
          <a:off x="186055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79248</xdr:rowOff>
    </xdr:from>
    <xdr:to>
      <xdr:col>102</xdr:col>
      <xdr:colOff>114300</xdr:colOff>
      <xdr:row>84</xdr:row>
      <xdr:rowOff>83820</xdr:rowOff>
    </xdr:to>
    <xdr:cxnSp macro="">
      <xdr:nvCxnSpPr>
        <xdr:cNvPr id="730" name="直線コネクタ 729"/>
        <xdr:cNvCxnSpPr/>
      </xdr:nvCxnSpPr>
      <xdr:spPr>
        <a:xfrm flipV="1">
          <a:off x="18656300" y="144810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64025</xdr:rowOff>
    </xdr:from>
    <xdr:ext cx="469744" cy="259045"/>
    <xdr:sp macro="" textlink="">
      <xdr:nvSpPr>
        <xdr:cNvPr id="731" name="n_1aveValue【児童館】&#10;一人当たり面積"/>
        <xdr:cNvSpPr txBox="1"/>
      </xdr:nvSpPr>
      <xdr:spPr>
        <a:xfrm>
          <a:off x="21075727" y="1463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68597</xdr:rowOff>
    </xdr:from>
    <xdr:ext cx="469744" cy="259045"/>
    <xdr:sp macro="" textlink="">
      <xdr:nvSpPr>
        <xdr:cNvPr id="732" name="n_2aveValue【児童館】&#10;一人当たり面積"/>
        <xdr:cNvSpPr txBox="1"/>
      </xdr:nvSpPr>
      <xdr:spPr>
        <a:xfrm>
          <a:off x="201994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64025</xdr:rowOff>
    </xdr:from>
    <xdr:ext cx="469744" cy="259045"/>
    <xdr:sp macro="" textlink="">
      <xdr:nvSpPr>
        <xdr:cNvPr id="733" name="n_3aveValue【児童館】&#10;一人当たり面積"/>
        <xdr:cNvSpPr txBox="1"/>
      </xdr:nvSpPr>
      <xdr:spPr>
        <a:xfrm>
          <a:off x="19310427" y="1463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86885</xdr:rowOff>
    </xdr:from>
    <xdr:ext cx="469744" cy="259045"/>
    <xdr:sp macro="" textlink="">
      <xdr:nvSpPr>
        <xdr:cNvPr id="734" name="n_4aveValue【児童館】&#10;一人当たり面積"/>
        <xdr:cNvSpPr txBox="1"/>
      </xdr:nvSpPr>
      <xdr:spPr>
        <a:xfrm>
          <a:off x="18421427" y="1466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146575</xdr:rowOff>
    </xdr:from>
    <xdr:ext cx="469744" cy="259045"/>
    <xdr:sp macro="" textlink="">
      <xdr:nvSpPr>
        <xdr:cNvPr id="735" name="n_1mainValue【児童館】&#10;一人当たり面積"/>
        <xdr:cNvSpPr txBox="1"/>
      </xdr:nvSpPr>
      <xdr:spPr>
        <a:xfrm>
          <a:off x="21075727" y="1420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146575</xdr:rowOff>
    </xdr:from>
    <xdr:ext cx="469744" cy="259045"/>
    <xdr:sp macro="" textlink="">
      <xdr:nvSpPr>
        <xdr:cNvPr id="736" name="n_2mainValue【児童館】&#10;一人当たり面積"/>
        <xdr:cNvSpPr txBox="1"/>
      </xdr:nvSpPr>
      <xdr:spPr>
        <a:xfrm>
          <a:off x="20199427" y="1420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146575</xdr:rowOff>
    </xdr:from>
    <xdr:ext cx="469744" cy="259045"/>
    <xdr:sp macro="" textlink="">
      <xdr:nvSpPr>
        <xdr:cNvPr id="737" name="n_3mainValue【児童館】&#10;一人当たり面積"/>
        <xdr:cNvSpPr txBox="1"/>
      </xdr:nvSpPr>
      <xdr:spPr>
        <a:xfrm>
          <a:off x="19310427" y="1420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151147</xdr:rowOff>
    </xdr:from>
    <xdr:ext cx="469744" cy="259045"/>
    <xdr:sp macro="" textlink="">
      <xdr:nvSpPr>
        <xdr:cNvPr id="738" name="n_4mainValue【児童館】&#10;一人当たり面積"/>
        <xdr:cNvSpPr txBox="1"/>
      </xdr:nvSpPr>
      <xdr:spPr>
        <a:xfrm>
          <a:off x="184214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9" name="正方形/長方形 7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0" name="正方形/長方形 7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1" name="正方形/長方形 7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2" name="正方形/長方形 7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3" name="正方形/長方形 7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4" name="正方形/長方形 7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5" name="正方形/長方形 7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6" name="正方形/長方形 745"/>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747" name="正方形/長方形 74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8" name="正方形/長方形 74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9" name="正方形/長方形 74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0" name="正方形/長方形 74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1" name="正方形/長方形 75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2" name="正方形/長方形 75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3" name="正方形/長方形 75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4" name="正方形/長方形 753"/>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55" name="正方形/長方形 75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6" name="正方形/長方形 75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7" name="テキスト ボックス 75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・類似団体内平均値と比較して特に有形固定資産減価償却率が高くなっている施設は、認定こども園・幼稚園・保育所、学校施設、公営住宅の項目である。</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保育所については、保育園の多くが</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1960</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年代～</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70</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年代に建設されていることから、建築年数が</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50</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年前後と老朽化している。平成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年度に策定した公共施設再配置計画に基づき、統廃合も含め計画的に子育て環境の整備に取り組んでいく必要がある。</a:t>
          </a:r>
        </a:p>
        <a:p>
          <a:r>
            <a:rPr kumimoji="1" lang="ja-JP" altLang="en-US" sz="1200">
              <a:solidFill>
                <a:srgbClr val="FF0000"/>
              </a:solidFill>
              <a:latin typeface="ＭＳ Ｐゴシック" panose="020B0600070205080204" pitchFamily="50" charset="-128"/>
              <a:ea typeface="ＭＳ Ｐゴシック" panose="020B0600070205080204" pitchFamily="50" charset="-128"/>
            </a:rPr>
            <a:t>　</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学校施設については、建築年数が市内７校の小中学校のうち、６校が</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40</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年以上経過、そのうち４校が</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50</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年以上経過しており老朽化が進んでいる。平成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年度に策定した学校施設長寿命化計画に基づき、老朽化に伴う改修や整備を計画的に実施する必要がある。</a:t>
          </a:r>
          <a:endParaRPr kumimoji="1" lang="en-US" altLang="ja-JP" sz="1200">
            <a:solidFill>
              <a:srgbClr val="FF0000"/>
            </a:solidFill>
            <a:latin typeface="ＭＳ Ｐゴシック" panose="020B0600070205080204" pitchFamily="50" charset="-128"/>
            <a:ea typeface="ＭＳ Ｐゴシック" panose="020B0600070205080204" pitchFamily="50" charset="-128"/>
          </a:endParaRPr>
        </a:p>
        <a:p>
          <a:r>
            <a:rPr kumimoji="1" lang="ja-JP" altLang="en-US" sz="1200">
              <a:solidFill>
                <a:srgbClr val="FF0000"/>
              </a:solidFill>
              <a:latin typeface="ＭＳ Ｐゴシック" panose="020B0600070205080204" pitchFamily="50" charset="-128"/>
              <a:ea typeface="ＭＳ Ｐゴシック" panose="020B0600070205080204" pitchFamily="50" charset="-128"/>
            </a:rPr>
            <a:t>　</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公営住宅については、有形固定資産減価償却率が</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99.0</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となっており、類似団体内平均値と比較しても極めて高い数値となっている。セーフティネットのように一定水準の生活レベルを確保するために必要な施設ではあるが、厳しい財政状況や費用対効果から廃止を検討し、家賃補助の実施等により民間の賃貸住宅での代替をするなどよりよいサービスを検討していく必要がある。</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・道路の一人当たり延長が類似団体と比較して大きく低いのは、岩倉市の面積が</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10.47㎡</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と全国的にも小さい面積である地域性から、道路が少ないためであると考えられる。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愛知県岩倉市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48,075
45,384
10.47
22,968,026
21,638,932
1,034,701
9,829,563
11,474,406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26.3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61504</xdr:rowOff>
    </xdr:from>
    <xdr:to>
      <xdr:col>24</xdr:col>
      <xdr:colOff>62865</xdr:colOff>
      <xdr:row>42</xdr:row>
      <xdr:rowOff>92528</xdr:rowOff>
    </xdr:to>
    <xdr:cxnSp macro="">
      <xdr:nvCxnSpPr>
        <xdr:cNvPr id="58" name="直線コネクタ 57"/>
        <xdr:cNvCxnSpPr/>
      </xdr:nvCxnSpPr>
      <xdr:spPr>
        <a:xfrm flipV="1">
          <a:off x="4634865" y="5719354"/>
          <a:ext cx="0" cy="157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8181</xdr:rowOff>
    </xdr:from>
    <xdr:ext cx="340478" cy="259045"/>
    <xdr:sp macro="" textlink="">
      <xdr:nvSpPr>
        <xdr:cNvPr id="61" name="【図書館】&#10;有形固定資産減価償却率最大値テキスト"/>
        <xdr:cNvSpPr txBox="1"/>
      </xdr:nvSpPr>
      <xdr:spPr>
        <a:xfrm>
          <a:off x="4673600" y="54945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61504</xdr:rowOff>
    </xdr:from>
    <xdr:to>
      <xdr:col>24</xdr:col>
      <xdr:colOff>152400</xdr:colOff>
      <xdr:row>33</xdr:row>
      <xdr:rowOff>61504</xdr:rowOff>
    </xdr:to>
    <xdr:cxnSp macro="">
      <xdr:nvCxnSpPr>
        <xdr:cNvPr id="62" name="直線コネクタ 61"/>
        <xdr:cNvCxnSpPr/>
      </xdr:nvCxnSpPr>
      <xdr:spPr>
        <a:xfrm>
          <a:off x="4546600" y="571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110326</xdr:rowOff>
    </xdr:from>
    <xdr:ext cx="405111" cy="259045"/>
    <xdr:sp macro="" textlink="">
      <xdr:nvSpPr>
        <xdr:cNvPr id="63" name="【図書館】&#10;有形固定資産減価償却率平均値テキスト"/>
        <xdr:cNvSpPr txBox="1"/>
      </xdr:nvSpPr>
      <xdr:spPr>
        <a:xfrm>
          <a:off x="4673600" y="62825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87449</xdr:rowOff>
    </xdr:from>
    <xdr:to>
      <xdr:col>24</xdr:col>
      <xdr:colOff>114300</xdr:colOff>
      <xdr:row>38</xdr:row>
      <xdr:rowOff>17599</xdr:rowOff>
    </xdr:to>
    <xdr:sp macro="" textlink="">
      <xdr:nvSpPr>
        <xdr:cNvPr id="64" name="フローチャート: 判断 63"/>
        <xdr:cNvSpPr/>
      </xdr:nvSpPr>
      <xdr:spPr>
        <a:xfrm>
          <a:off x="45847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76019</xdr:rowOff>
    </xdr:from>
    <xdr:to>
      <xdr:col>20</xdr:col>
      <xdr:colOff>38100</xdr:colOff>
      <xdr:row>38</xdr:row>
      <xdr:rowOff>6169</xdr:rowOff>
    </xdr:to>
    <xdr:sp macro="" textlink="">
      <xdr:nvSpPr>
        <xdr:cNvPr id="65" name="フローチャート: 判断 64"/>
        <xdr:cNvSpPr/>
      </xdr:nvSpPr>
      <xdr:spPr>
        <a:xfrm>
          <a:off x="3746500" y="641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72753</xdr:rowOff>
    </xdr:from>
    <xdr:to>
      <xdr:col>15</xdr:col>
      <xdr:colOff>101600</xdr:colOff>
      <xdr:row>38</xdr:row>
      <xdr:rowOff>2903</xdr:rowOff>
    </xdr:to>
    <xdr:sp macro="" textlink="">
      <xdr:nvSpPr>
        <xdr:cNvPr id="66" name="フローチャート: 判断 65"/>
        <xdr:cNvSpPr/>
      </xdr:nvSpPr>
      <xdr:spPr>
        <a:xfrm>
          <a:off x="2857500" y="641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35197</xdr:rowOff>
    </xdr:from>
    <xdr:to>
      <xdr:col>10</xdr:col>
      <xdr:colOff>165100</xdr:colOff>
      <xdr:row>37</xdr:row>
      <xdr:rowOff>136797</xdr:rowOff>
    </xdr:to>
    <xdr:sp macro="" textlink="">
      <xdr:nvSpPr>
        <xdr:cNvPr id="67" name="フローチャート: 判断 66"/>
        <xdr:cNvSpPr/>
      </xdr:nvSpPr>
      <xdr:spPr>
        <a:xfrm>
          <a:off x="1968500" y="637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151130</xdr:rowOff>
    </xdr:from>
    <xdr:to>
      <xdr:col>6</xdr:col>
      <xdr:colOff>38100</xdr:colOff>
      <xdr:row>37</xdr:row>
      <xdr:rowOff>81280</xdr:rowOff>
    </xdr:to>
    <xdr:sp macro="" textlink="">
      <xdr:nvSpPr>
        <xdr:cNvPr id="68" name="フローチャート: 判断 67"/>
        <xdr:cNvSpPr/>
      </xdr:nvSpPr>
      <xdr:spPr>
        <a:xfrm>
          <a:off x="1079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159294</xdr:rowOff>
    </xdr:from>
    <xdr:to>
      <xdr:col>24</xdr:col>
      <xdr:colOff>114300</xdr:colOff>
      <xdr:row>40</xdr:row>
      <xdr:rowOff>89444</xdr:rowOff>
    </xdr:to>
    <xdr:sp macro="" textlink="">
      <xdr:nvSpPr>
        <xdr:cNvPr id="74" name="楕円 73"/>
        <xdr:cNvSpPr/>
      </xdr:nvSpPr>
      <xdr:spPr>
        <a:xfrm>
          <a:off x="4584700" y="684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137721</xdr:rowOff>
    </xdr:from>
    <xdr:ext cx="405111" cy="259045"/>
    <xdr:sp macro="" textlink="">
      <xdr:nvSpPr>
        <xdr:cNvPr id="75" name="【図書館】&#10;有形固定資産減価償却率該当値テキスト"/>
        <xdr:cNvSpPr txBox="1"/>
      </xdr:nvSpPr>
      <xdr:spPr>
        <a:xfrm>
          <a:off x="4673600" y="6824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121738</xdr:rowOff>
    </xdr:from>
    <xdr:to>
      <xdr:col>20</xdr:col>
      <xdr:colOff>38100</xdr:colOff>
      <xdr:row>40</xdr:row>
      <xdr:rowOff>51888</xdr:rowOff>
    </xdr:to>
    <xdr:sp macro="" textlink="">
      <xdr:nvSpPr>
        <xdr:cNvPr id="76" name="楕円 75"/>
        <xdr:cNvSpPr/>
      </xdr:nvSpPr>
      <xdr:spPr>
        <a:xfrm>
          <a:off x="3746500" y="680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1088</xdr:rowOff>
    </xdr:from>
    <xdr:to>
      <xdr:col>24</xdr:col>
      <xdr:colOff>63500</xdr:colOff>
      <xdr:row>40</xdr:row>
      <xdr:rowOff>38644</xdr:rowOff>
    </xdr:to>
    <xdr:cxnSp macro="">
      <xdr:nvCxnSpPr>
        <xdr:cNvPr id="77" name="直線コネクタ 76"/>
        <xdr:cNvCxnSpPr/>
      </xdr:nvCxnSpPr>
      <xdr:spPr>
        <a:xfrm>
          <a:off x="3797300" y="6859088"/>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84183</xdr:rowOff>
    </xdr:from>
    <xdr:to>
      <xdr:col>15</xdr:col>
      <xdr:colOff>101600</xdr:colOff>
      <xdr:row>40</xdr:row>
      <xdr:rowOff>14333</xdr:rowOff>
    </xdr:to>
    <xdr:sp macro="" textlink="">
      <xdr:nvSpPr>
        <xdr:cNvPr id="78" name="楕円 77"/>
        <xdr:cNvSpPr/>
      </xdr:nvSpPr>
      <xdr:spPr>
        <a:xfrm>
          <a:off x="2857500" y="677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134983</xdr:rowOff>
    </xdr:from>
    <xdr:to>
      <xdr:col>19</xdr:col>
      <xdr:colOff>177800</xdr:colOff>
      <xdr:row>40</xdr:row>
      <xdr:rowOff>1088</xdr:rowOff>
    </xdr:to>
    <xdr:cxnSp macro="">
      <xdr:nvCxnSpPr>
        <xdr:cNvPr id="79" name="直線コネクタ 78"/>
        <xdr:cNvCxnSpPr/>
      </xdr:nvCxnSpPr>
      <xdr:spPr>
        <a:xfrm>
          <a:off x="2908300" y="6821533"/>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46627</xdr:rowOff>
    </xdr:from>
    <xdr:to>
      <xdr:col>10</xdr:col>
      <xdr:colOff>165100</xdr:colOff>
      <xdr:row>39</xdr:row>
      <xdr:rowOff>148227</xdr:rowOff>
    </xdr:to>
    <xdr:sp macro="" textlink="">
      <xdr:nvSpPr>
        <xdr:cNvPr id="80" name="楕円 79"/>
        <xdr:cNvSpPr/>
      </xdr:nvSpPr>
      <xdr:spPr>
        <a:xfrm>
          <a:off x="1968500" y="673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97427</xdr:rowOff>
    </xdr:from>
    <xdr:to>
      <xdr:col>15</xdr:col>
      <xdr:colOff>50800</xdr:colOff>
      <xdr:row>39</xdr:row>
      <xdr:rowOff>134983</xdr:rowOff>
    </xdr:to>
    <xdr:cxnSp macro="">
      <xdr:nvCxnSpPr>
        <xdr:cNvPr id="81" name="直線コネクタ 80"/>
        <xdr:cNvCxnSpPr/>
      </xdr:nvCxnSpPr>
      <xdr:spPr>
        <a:xfrm>
          <a:off x="2019300" y="6783977"/>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7438</xdr:rowOff>
    </xdr:from>
    <xdr:to>
      <xdr:col>6</xdr:col>
      <xdr:colOff>38100</xdr:colOff>
      <xdr:row>39</xdr:row>
      <xdr:rowOff>109038</xdr:rowOff>
    </xdr:to>
    <xdr:sp macro="" textlink="">
      <xdr:nvSpPr>
        <xdr:cNvPr id="82" name="楕円 81"/>
        <xdr:cNvSpPr/>
      </xdr:nvSpPr>
      <xdr:spPr>
        <a:xfrm>
          <a:off x="1079500" y="669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58238</xdr:rowOff>
    </xdr:from>
    <xdr:to>
      <xdr:col>10</xdr:col>
      <xdr:colOff>114300</xdr:colOff>
      <xdr:row>39</xdr:row>
      <xdr:rowOff>97427</xdr:rowOff>
    </xdr:to>
    <xdr:cxnSp macro="">
      <xdr:nvCxnSpPr>
        <xdr:cNvPr id="83" name="直線コネクタ 82"/>
        <xdr:cNvCxnSpPr/>
      </xdr:nvCxnSpPr>
      <xdr:spPr>
        <a:xfrm>
          <a:off x="1130300" y="6744788"/>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22696</xdr:rowOff>
    </xdr:from>
    <xdr:ext cx="405111" cy="259045"/>
    <xdr:sp macro="" textlink="">
      <xdr:nvSpPr>
        <xdr:cNvPr id="84" name="n_1aveValue【図書館】&#10;有形固定資産減価償却率"/>
        <xdr:cNvSpPr txBox="1"/>
      </xdr:nvSpPr>
      <xdr:spPr>
        <a:xfrm>
          <a:off x="3582044" y="619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19430</xdr:rowOff>
    </xdr:from>
    <xdr:ext cx="405111" cy="259045"/>
    <xdr:sp macro="" textlink="">
      <xdr:nvSpPr>
        <xdr:cNvPr id="85" name="n_2aveValue【図書館】&#10;有形固定資産減価償却率"/>
        <xdr:cNvSpPr txBox="1"/>
      </xdr:nvSpPr>
      <xdr:spPr>
        <a:xfrm>
          <a:off x="2705744" y="619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153324</xdr:rowOff>
    </xdr:from>
    <xdr:ext cx="405111" cy="259045"/>
    <xdr:sp macro="" textlink="">
      <xdr:nvSpPr>
        <xdr:cNvPr id="86" name="n_3aveValue【図書館】&#10;有形固定資産減価償却率"/>
        <xdr:cNvSpPr txBox="1"/>
      </xdr:nvSpPr>
      <xdr:spPr>
        <a:xfrm>
          <a:off x="1816744" y="615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97807</xdr:rowOff>
    </xdr:from>
    <xdr:ext cx="405111" cy="259045"/>
    <xdr:sp macro="" textlink="">
      <xdr:nvSpPr>
        <xdr:cNvPr id="87" name="n_4aveValue【図書館】&#10;有形固定資産減価償却率"/>
        <xdr:cNvSpPr txBox="1"/>
      </xdr:nvSpPr>
      <xdr:spPr>
        <a:xfrm>
          <a:off x="927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43015</xdr:rowOff>
    </xdr:from>
    <xdr:ext cx="405111" cy="259045"/>
    <xdr:sp macro="" textlink="">
      <xdr:nvSpPr>
        <xdr:cNvPr id="88" name="n_1mainValue【図書館】&#10;有形固定資産減価償却率"/>
        <xdr:cNvSpPr txBox="1"/>
      </xdr:nvSpPr>
      <xdr:spPr>
        <a:xfrm>
          <a:off x="3582044" y="6901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5460</xdr:rowOff>
    </xdr:from>
    <xdr:ext cx="405111" cy="259045"/>
    <xdr:sp macro="" textlink="">
      <xdr:nvSpPr>
        <xdr:cNvPr id="89" name="n_2mainValue【図書館】&#10;有形固定資産減価償却率"/>
        <xdr:cNvSpPr txBox="1"/>
      </xdr:nvSpPr>
      <xdr:spPr>
        <a:xfrm>
          <a:off x="2705744" y="6863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139354</xdr:rowOff>
    </xdr:from>
    <xdr:ext cx="405111" cy="259045"/>
    <xdr:sp macro="" textlink="">
      <xdr:nvSpPr>
        <xdr:cNvPr id="90" name="n_3mainValue【図書館】&#10;有形固定資産減価償却率"/>
        <xdr:cNvSpPr txBox="1"/>
      </xdr:nvSpPr>
      <xdr:spPr>
        <a:xfrm>
          <a:off x="1816744" y="682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100165</xdr:rowOff>
    </xdr:from>
    <xdr:ext cx="405111" cy="259045"/>
    <xdr:sp macro="" textlink="">
      <xdr:nvSpPr>
        <xdr:cNvPr id="91" name="n_4mainValue【図書館】&#10;有形固定資産減価償却率"/>
        <xdr:cNvSpPr txBox="1"/>
      </xdr:nvSpPr>
      <xdr:spPr>
        <a:xfrm>
          <a:off x="927744" y="678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14478</xdr:rowOff>
    </xdr:from>
    <xdr:to>
      <xdr:col>54</xdr:col>
      <xdr:colOff>189865</xdr:colOff>
      <xdr:row>41</xdr:row>
      <xdr:rowOff>51054</xdr:rowOff>
    </xdr:to>
    <xdr:cxnSp macro="">
      <xdr:nvCxnSpPr>
        <xdr:cNvPr id="113" name="直線コネクタ 112"/>
        <xdr:cNvCxnSpPr/>
      </xdr:nvCxnSpPr>
      <xdr:spPr>
        <a:xfrm flipV="1">
          <a:off x="10476865" y="5672328"/>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54881</xdr:rowOff>
    </xdr:from>
    <xdr:ext cx="469744" cy="259045"/>
    <xdr:sp macro="" textlink="">
      <xdr:nvSpPr>
        <xdr:cNvPr id="114" name="【図書館】&#10;一人当たり面積最小値テキスト"/>
        <xdr:cNvSpPr txBox="1"/>
      </xdr:nvSpPr>
      <xdr:spPr>
        <a:xfrm>
          <a:off x="10515600" y="708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51054</xdr:rowOff>
    </xdr:from>
    <xdr:to>
      <xdr:col>55</xdr:col>
      <xdr:colOff>88900</xdr:colOff>
      <xdr:row>41</xdr:row>
      <xdr:rowOff>51054</xdr:rowOff>
    </xdr:to>
    <xdr:cxnSp macro="">
      <xdr:nvCxnSpPr>
        <xdr:cNvPr id="115" name="直線コネクタ 114"/>
        <xdr:cNvCxnSpPr/>
      </xdr:nvCxnSpPr>
      <xdr:spPr>
        <a:xfrm>
          <a:off x="10388600" y="708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132605</xdr:rowOff>
    </xdr:from>
    <xdr:ext cx="469744" cy="259045"/>
    <xdr:sp macro="" textlink="">
      <xdr:nvSpPr>
        <xdr:cNvPr id="116" name="【図書館】&#10;一人当たり面積最大値テキスト"/>
        <xdr:cNvSpPr txBox="1"/>
      </xdr:nvSpPr>
      <xdr:spPr>
        <a:xfrm>
          <a:off x="10515600" y="544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14478</xdr:rowOff>
    </xdr:from>
    <xdr:to>
      <xdr:col>55</xdr:col>
      <xdr:colOff>88900</xdr:colOff>
      <xdr:row>33</xdr:row>
      <xdr:rowOff>14478</xdr:rowOff>
    </xdr:to>
    <xdr:cxnSp macro="">
      <xdr:nvCxnSpPr>
        <xdr:cNvPr id="117" name="直線コネクタ 116"/>
        <xdr:cNvCxnSpPr/>
      </xdr:nvCxnSpPr>
      <xdr:spPr>
        <a:xfrm>
          <a:off x="10388600" y="56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71137</xdr:rowOff>
    </xdr:from>
    <xdr:ext cx="469744" cy="259045"/>
    <xdr:sp macro="" textlink="">
      <xdr:nvSpPr>
        <xdr:cNvPr id="118" name="【図書館】&#10;一人当たり面積平均値テキスト"/>
        <xdr:cNvSpPr txBox="1"/>
      </xdr:nvSpPr>
      <xdr:spPr>
        <a:xfrm>
          <a:off x="10515600" y="6414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48260</xdr:rowOff>
    </xdr:from>
    <xdr:to>
      <xdr:col>55</xdr:col>
      <xdr:colOff>50800</xdr:colOff>
      <xdr:row>38</xdr:row>
      <xdr:rowOff>149860</xdr:rowOff>
    </xdr:to>
    <xdr:sp macro="" textlink="">
      <xdr:nvSpPr>
        <xdr:cNvPr id="119" name="フローチャート: 判断 118"/>
        <xdr:cNvSpPr/>
      </xdr:nvSpPr>
      <xdr:spPr>
        <a:xfrm>
          <a:off x="104267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48260</xdr:rowOff>
    </xdr:from>
    <xdr:to>
      <xdr:col>50</xdr:col>
      <xdr:colOff>165100</xdr:colOff>
      <xdr:row>38</xdr:row>
      <xdr:rowOff>149860</xdr:rowOff>
    </xdr:to>
    <xdr:sp macro="" textlink="">
      <xdr:nvSpPr>
        <xdr:cNvPr id="120" name="フローチャート: 判断 119"/>
        <xdr:cNvSpPr/>
      </xdr:nvSpPr>
      <xdr:spPr>
        <a:xfrm>
          <a:off x="9588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66548</xdr:rowOff>
    </xdr:from>
    <xdr:to>
      <xdr:col>46</xdr:col>
      <xdr:colOff>38100</xdr:colOff>
      <xdr:row>38</xdr:row>
      <xdr:rowOff>168148</xdr:rowOff>
    </xdr:to>
    <xdr:sp macro="" textlink="">
      <xdr:nvSpPr>
        <xdr:cNvPr id="121" name="フローチャート: 判断 120"/>
        <xdr:cNvSpPr/>
      </xdr:nvSpPr>
      <xdr:spPr>
        <a:xfrm>
          <a:off x="8699500" y="658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84836</xdr:rowOff>
    </xdr:from>
    <xdr:to>
      <xdr:col>41</xdr:col>
      <xdr:colOff>101600</xdr:colOff>
      <xdr:row>39</xdr:row>
      <xdr:rowOff>14986</xdr:rowOff>
    </xdr:to>
    <xdr:sp macro="" textlink="">
      <xdr:nvSpPr>
        <xdr:cNvPr id="122" name="フローチャート: 判断 121"/>
        <xdr:cNvSpPr/>
      </xdr:nvSpPr>
      <xdr:spPr>
        <a:xfrm>
          <a:off x="7810500" y="659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39116</xdr:rowOff>
    </xdr:from>
    <xdr:to>
      <xdr:col>36</xdr:col>
      <xdr:colOff>165100</xdr:colOff>
      <xdr:row>38</xdr:row>
      <xdr:rowOff>140716</xdr:rowOff>
    </xdr:to>
    <xdr:sp macro="" textlink="">
      <xdr:nvSpPr>
        <xdr:cNvPr id="123" name="フローチャート: 判断 122"/>
        <xdr:cNvSpPr/>
      </xdr:nvSpPr>
      <xdr:spPr>
        <a:xfrm>
          <a:off x="6921500" y="655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112268</xdr:rowOff>
    </xdr:from>
    <xdr:to>
      <xdr:col>55</xdr:col>
      <xdr:colOff>50800</xdr:colOff>
      <xdr:row>39</xdr:row>
      <xdr:rowOff>42418</xdr:rowOff>
    </xdr:to>
    <xdr:sp macro="" textlink="">
      <xdr:nvSpPr>
        <xdr:cNvPr id="129" name="楕円 128"/>
        <xdr:cNvSpPr/>
      </xdr:nvSpPr>
      <xdr:spPr>
        <a:xfrm>
          <a:off x="10426700" y="662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90695</xdr:rowOff>
    </xdr:from>
    <xdr:ext cx="469744" cy="259045"/>
    <xdr:sp macro="" textlink="">
      <xdr:nvSpPr>
        <xdr:cNvPr id="130" name="【図書館】&#10;一人当たり面積該当値テキスト"/>
        <xdr:cNvSpPr txBox="1"/>
      </xdr:nvSpPr>
      <xdr:spPr>
        <a:xfrm>
          <a:off x="10515600" y="6605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112268</xdr:rowOff>
    </xdr:from>
    <xdr:to>
      <xdr:col>50</xdr:col>
      <xdr:colOff>165100</xdr:colOff>
      <xdr:row>39</xdr:row>
      <xdr:rowOff>42418</xdr:rowOff>
    </xdr:to>
    <xdr:sp macro="" textlink="">
      <xdr:nvSpPr>
        <xdr:cNvPr id="131" name="楕円 130"/>
        <xdr:cNvSpPr/>
      </xdr:nvSpPr>
      <xdr:spPr>
        <a:xfrm>
          <a:off x="9588500" y="662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163068</xdr:rowOff>
    </xdr:from>
    <xdr:to>
      <xdr:col>55</xdr:col>
      <xdr:colOff>0</xdr:colOff>
      <xdr:row>38</xdr:row>
      <xdr:rowOff>163068</xdr:rowOff>
    </xdr:to>
    <xdr:cxnSp macro="">
      <xdr:nvCxnSpPr>
        <xdr:cNvPr id="132" name="直線コネクタ 131"/>
        <xdr:cNvCxnSpPr/>
      </xdr:nvCxnSpPr>
      <xdr:spPr>
        <a:xfrm>
          <a:off x="9639300" y="667816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112268</xdr:rowOff>
    </xdr:from>
    <xdr:to>
      <xdr:col>46</xdr:col>
      <xdr:colOff>38100</xdr:colOff>
      <xdr:row>39</xdr:row>
      <xdr:rowOff>42418</xdr:rowOff>
    </xdr:to>
    <xdr:sp macro="" textlink="">
      <xdr:nvSpPr>
        <xdr:cNvPr id="133" name="楕円 132"/>
        <xdr:cNvSpPr/>
      </xdr:nvSpPr>
      <xdr:spPr>
        <a:xfrm>
          <a:off x="8699500" y="662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163068</xdr:rowOff>
    </xdr:from>
    <xdr:to>
      <xdr:col>50</xdr:col>
      <xdr:colOff>114300</xdr:colOff>
      <xdr:row>38</xdr:row>
      <xdr:rowOff>163068</xdr:rowOff>
    </xdr:to>
    <xdr:cxnSp macro="">
      <xdr:nvCxnSpPr>
        <xdr:cNvPr id="134" name="直線コネクタ 133"/>
        <xdr:cNvCxnSpPr/>
      </xdr:nvCxnSpPr>
      <xdr:spPr>
        <a:xfrm>
          <a:off x="8750300" y="66781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112268</xdr:rowOff>
    </xdr:from>
    <xdr:to>
      <xdr:col>41</xdr:col>
      <xdr:colOff>101600</xdr:colOff>
      <xdr:row>39</xdr:row>
      <xdr:rowOff>42418</xdr:rowOff>
    </xdr:to>
    <xdr:sp macro="" textlink="">
      <xdr:nvSpPr>
        <xdr:cNvPr id="135" name="楕円 134"/>
        <xdr:cNvSpPr/>
      </xdr:nvSpPr>
      <xdr:spPr>
        <a:xfrm>
          <a:off x="7810500" y="662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163068</xdr:rowOff>
    </xdr:from>
    <xdr:to>
      <xdr:col>45</xdr:col>
      <xdr:colOff>177800</xdr:colOff>
      <xdr:row>38</xdr:row>
      <xdr:rowOff>163068</xdr:rowOff>
    </xdr:to>
    <xdr:cxnSp macro="">
      <xdr:nvCxnSpPr>
        <xdr:cNvPr id="136" name="直線コネクタ 135"/>
        <xdr:cNvCxnSpPr/>
      </xdr:nvCxnSpPr>
      <xdr:spPr>
        <a:xfrm>
          <a:off x="7861300" y="66781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112268</xdr:rowOff>
    </xdr:from>
    <xdr:to>
      <xdr:col>36</xdr:col>
      <xdr:colOff>165100</xdr:colOff>
      <xdr:row>39</xdr:row>
      <xdr:rowOff>42418</xdr:rowOff>
    </xdr:to>
    <xdr:sp macro="" textlink="">
      <xdr:nvSpPr>
        <xdr:cNvPr id="137" name="楕円 136"/>
        <xdr:cNvSpPr/>
      </xdr:nvSpPr>
      <xdr:spPr>
        <a:xfrm>
          <a:off x="6921500" y="662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163068</xdr:rowOff>
    </xdr:from>
    <xdr:to>
      <xdr:col>41</xdr:col>
      <xdr:colOff>50800</xdr:colOff>
      <xdr:row>38</xdr:row>
      <xdr:rowOff>163068</xdr:rowOff>
    </xdr:to>
    <xdr:cxnSp macro="">
      <xdr:nvCxnSpPr>
        <xdr:cNvPr id="138" name="直線コネクタ 137"/>
        <xdr:cNvCxnSpPr/>
      </xdr:nvCxnSpPr>
      <xdr:spPr>
        <a:xfrm>
          <a:off x="6972300" y="66781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166387</xdr:rowOff>
    </xdr:from>
    <xdr:ext cx="469744" cy="259045"/>
    <xdr:sp macro="" textlink="">
      <xdr:nvSpPr>
        <xdr:cNvPr id="139" name="n_1aveValue【図書館】&#10;一人当たり面積"/>
        <xdr:cNvSpPr txBox="1"/>
      </xdr:nvSpPr>
      <xdr:spPr>
        <a:xfrm>
          <a:off x="9391727" y="63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13225</xdr:rowOff>
    </xdr:from>
    <xdr:ext cx="469744" cy="259045"/>
    <xdr:sp macro="" textlink="">
      <xdr:nvSpPr>
        <xdr:cNvPr id="140" name="n_2aveValue【図書館】&#10;一人当たり面積"/>
        <xdr:cNvSpPr txBox="1"/>
      </xdr:nvSpPr>
      <xdr:spPr>
        <a:xfrm>
          <a:off x="8515427" y="635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31513</xdr:rowOff>
    </xdr:from>
    <xdr:ext cx="469744" cy="259045"/>
    <xdr:sp macro="" textlink="">
      <xdr:nvSpPr>
        <xdr:cNvPr id="141" name="n_3aveValue【図書館】&#10;一人当たり面積"/>
        <xdr:cNvSpPr txBox="1"/>
      </xdr:nvSpPr>
      <xdr:spPr>
        <a:xfrm>
          <a:off x="7626427" y="6375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157243</xdr:rowOff>
    </xdr:from>
    <xdr:ext cx="469744" cy="259045"/>
    <xdr:sp macro="" textlink="">
      <xdr:nvSpPr>
        <xdr:cNvPr id="142" name="n_4aveValue【図書館】&#10;一人当たり面積"/>
        <xdr:cNvSpPr txBox="1"/>
      </xdr:nvSpPr>
      <xdr:spPr>
        <a:xfrm>
          <a:off x="6737427" y="6329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33545</xdr:rowOff>
    </xdr:from>
    <xdr:ext cx="469744" cy="259045"/>
    <xdr:sp macro="" textlink="">
      <xdr:nvSpPr>
        <xdr:cNvPr id="143" name="n_1mainValue【図書館】&#10;一人当たり面積"/>
        <xdr:cNvSpPr txBox="1"/>
      </xdr:nvSpPr>
      <xdr:spPr>
        <a:xfrm>
          <a:off x="9391727" y="6720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33545</xdr:rowOff>
    </xdr:from>
    <xdr:ext cx="469744" cy="259045"/>
    <xdr:sp macro="" textlink="">
      <xdr:nvSpPr>
        <xdr:cNvPr id="144" name="n_2mainValue【図書館】&#10;一人当たり面積"/>
        <xdr:cNvSpPr txBox="1"/>
      </xdr:nvSpPr>
      <xdr:spPr>
        <a:xfrm>
          <a:off x="8515427" y="6720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33545</xdr:rowOff>
    </xdr:from>
    <xdr:ext cx="469744" cy="259045"/>
    <xdr:sp macro="" textlink="">
      <xdr:nvSpPr>
        <xdr:cNvPr id="145" name="n_3mainValue【図書館】&#10;一人当たり面積"/>
        <xdr:cNvSpPr txBox="1"/>
      </xdr:nvSpPr>
      <xdr:spPr>
        <a:xfrm>
          <a:off x="7626427" y="6720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33545</xdr:rowOff>
    </xdr:from>
    <xdr:ext cx="469744" cy="259045"/>
    <xdr:sp macro="" textlink="">
      <xdr:nvSpPr>
        <xdr:cNvPr id="146" name="n_4mainValue【図書館】&#10;一人当たり面積"/>
        <xdr:cNvSpPr txBox="1"/>
      </xdr:nvSpPr>
      <xdr:spPr>
        <a:xfrm>
          <a:off x="6737427" y="6720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0</xdr:rowOff>
    </xdr:from>
    <xdr:to>
      <xdr:col>24</xdr:col>
      <xdr:colOff>62865</xdr:colOff>
      <xdr:row>64</xdr:row>
      <xdr:rowOff>68580</xdr:rowOff>
    </xdr:to>
    <xdr:cxnSp macro="">
      <xdr:nvCxnSpPr>
        <xdr:cNvPr id="171" name="直線コネクタ 170"/>
        <xdr:cNvCxnSpPr/>
      </xdr:nvCxnSpPr>
      <xdr:spPr>
        <a:xfrm flipV="1">
          <a:off x="4634865" y="96012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72407</xdr:rowOff>
    </xdr:from>
    <xdr:ext cx="405111" cy="259045"/>
    <xdr:sp macro="" textlink="">
      <xdr:nvSpPr>
        <xdr:cNvPr id="172" name="【体育館・プール】&#10;有形固定資産減価償却率最小値テキスト"/>
        <xdr:cNvSpPr txBox="1"/>
      </xdr:nvSpPr>
      <xdr:spPr>
        <a:xfrm>
          <a:off x="4673600" y="1104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68580</xdr:rowOff>
    </xdr:from>
    <xdr:to>
      <xdr:col>24</xdr:col>
      <xdr:colOff>152400</xdr:colOff>
      <xdr:row>64</xdr:row>
      <xdr:rowOff>68580</xdr:rowOff>
    </xdr:to>
    <xdr:cxnSp macro="">
      <xdr:nvCxnSpPr>
        <xdr:cNvPr id="173" name="直線コネクタ 172"/>
        <xdr:cNvCxnSpPr/>
      </xdr:nvCxnSpPr>
      <xdr:spPr>
        <a:xfrm>
          <a:off x="4546600" y="1104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118127</xdr:rowOff>
    </xdr:from>
    <xdr:ext cx="405111" cy="259045"/>
    <xdr:sp macro="" textlink="">
      <xdr:nvSpPr>
        <xdr:cNvPr id="174" name="【体育館・プール】&#10;有形固定資産減価償却率最大値テキスト"/>
        <xdr:cNvSpPr txBox="1"/>
      </xdr:nvSpPr>
      <xdr:spPr>
        <a:xfrm>
          <a:off x="4673600" y="937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0</xdr:rowOff>
    </xdr:from>
    <xdr:to>
      <xdr:col>24</xdr:col>
      <xdr:colOff>152400</xdr:colOff>
      <xdr:row>56</xdr:row>
      <xdr:rowOff>0</xdr:rowOff>
    </xdr:to>
    <xdr:cxnSp macro="">
      <xdr:nvCxnSpPr>
        <xdr:cNvPr id="175" name="直線コネクタ 174"/>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51452</xdr:rowOff>
    </xdr:from>
    <xdr:ext cx="405111" cy="259045"/>
    <xdr:sp macro="" textlink="">
      <xdr:nvSpPr>
        <xdr:cNvPr id="176" name="【体育館・プール】&#10;有形固定資産減価償却率平均値テキスト"/>
        <xdr:cNvSpPr txBox="1"/>
      </xdr:nvSpPr>
      <xdr:spPr>
        <a:xfrm>
          <a:off x="4673600" y="103384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73025</xdr:rowOff>
    </xdr:from>
    <xdr:to>
      <xdr:col>24</xdr:col>
      <xdr:colOff>114300</xdr:colOff>
      <xdr:row>61</xdr:row>
      <xdr:rowOff>3175</xdr:rowOff>
    </xdr:to>
    <xdr:sp macro="" textlink="">
      <xdr:nvSpPr>
        <xdr:cNvPr id="177" name="フローチャート: 判断 176"/>
        <xdr:cNvSpPr/>
      </xdr:nvSpPr>
      <xdr:spPr>
        <a:xfrm>
          <a:off x="4584700" y="1036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82550</xdr:rowOff>
    </xdr:from>
    <xdr:to>
      <xdr:col>20</xdr:col>
      <xdr:colOff>38100</xdr:colOff>
      <xdr:row>61</xdr:row>
      <xdr:rowOff>12700</xdr:rowOff>
    </xdr:to>
    <xdr:sp macro="" textlink="">
      <xdr:nvSpPr>
        <xdr:cNvPr id="178" name="フローチャート: 判断 177"/>
        <xdr:cNvSpPr/>
      </xdr:nvSpPr>
      <xdr:spPr>
        <a:xfrm>
          <a:off x="3746500" y="1036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33020</xdr:rowOff>
    </xdr:from>
    <xdr:to>
      <xdr:col>15</xdr:col>
      <xdr:colOff>101600</xdr:colOff>
      <xdr:row>60</xdr:row>
      <xdr:rowOff>134620</xdr:rowOff>
    </xdr:to>
    <xdr:sp macro="" textlink="">
      <xdr:nvSpPr>
        <xdr:cNvPr id="179" name="フローチャート: 判断 178"/>
        <xdr:cNvSpPr/>
      </xdr:nvSpPr>
      <xdr:spPr>
        <a:xfrm>
          <a:off x="2857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126365</xdr:rowOff>
    </xdr:from>
    <xdr:to>
      <xdr:col>10</xdr:col>
      <xdr:colOff>165100</xdr:colOff>
      <xdr:row>60</xdr:row>
      <xdr:rowOff>56515</xdr:rowOff>
    </xdr:to>
    <xdr:sp macro="" textlink="">
      <xdr:nvSpPr>
        <xdr:cNvPr id="180" name="フローチャート: 判断 179"/>
        <xdr:cNvSpPr/>
      </xdr:nvSpPr>
      <xdr:spPr>
        <a:xfrm>
          <a:off x="1968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107315</xdr:rowOff>
    </xdr:from>
    <xdr:to>
      <xdr:col>6</xdr:col>
      <xdr:colOff>38100</xdr:colOff>
      <xdr:row>60</xdr:row>
      <xdr:rowOff>37465</xdr:rowOff>
    </xdr:to>
    <xdr:sp macro="" textlink="">
      <xdr:nvSpPr>
        <xdr:cNvPr id="181" name="フローチャート: 判断 180"/>
        <xdr:cNvSpPr/>
      </xdr:nvSpPr>
      <xdr:spPr>
        <a:xfrm>
          <a:off x="1079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4445</xdr:rowOff>
    </xdr:from>
    <xdr:to>
      <xdr:col>24</xdr:col>
      <xdr:colOff>114300</xdr:colOff>
      <xdr:row>60</xdr:row>
      <xdr:rowOff>106045</xdr:rowOff>
    </xdr:to>
    <xdr:sp macro="" textlink="">
      <xdr:nvSpPr>
        <xdr:cNvPr id="187" name="楕円 186"/>
        <xdr:cNvSpPr/>
      </xdr:nvSpPr>
      <xdr:spPr>
        <a:xfrm>
          <a:off x="4584700" y="1029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27322</xdr:rowOff>
    </xdr:from>
    <xdr:ext cx="405111" cy="259045"/>
    <xdr:sp macro="" textlink="">
      <xdr:nvSpPr>
        <xdr:cNvPr id="188" name="【体育館・プール】&#10;有形固定資産減価償却率該当値テキスト"/>
        <xdr:cNvSpPr txBox="1"/>
      </xdr:nvSpPr>
      <xdr:spPr>
        <a:xfrm>
          <a:off x="4673600" y="10142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124460</xdr:rowOff>
    </xdr:from>
    <xdr:to>
      <xdr:col>20</xdr:col>
      <xdr:colOff>38100</xdr:colOff>
      <xdr:row>60</xdr:row>
      <xdr:rowOff>54610</xdr:rowOff>
    </xdr:to>
    <xdr:sp macro="" textlink="">
      <xdr:nvSpPr>
        <xdr:cNvPr id="189" name="楕円 188"/>
        <xdr:cNvSpPr/>
      </xdr:nvSpPr>
      <xdr:spPr>
        <a:xfrm>
          <a:off x="3746500" y="1024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3810</xdr:rowOff>
    </xdr:from>
    <xdr:to>
      <xdr:col>24</xdr:col>
      <xdr:colOff>63500</xdr:colOff>
      <xdr:row>60</xdr:row>
      <xdr:rowOff>55245</xdr:rowOff>
    </xdr:to>
    <xdr:cxnSp macro="">
      <xdr:nvCxnSpPr>
        <xdr:cNvPr id="190" name="直線コネクタ 189"/>
        <xdr:cNvCxnSpPr/>
      </xdr:nvCxnSpPr>
      <xdr:spPr>
        <a:xfrm>
          <a:off x="3797300" y="1029081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82550</xdr:rowOff>
    </xdr:from>
    <xdr:to>
      <xdr:col>15</xdr:col>
      <xdr:colOff>101600</xdr:colOff>
      <xdr:row>60</xdr:row>
      <xdr:rowOff>12700</xdr:rowOff>
    </xdr:to>
    <xdr:sp macro="" textlink="">
      <xdr:nvSpPr>
        <xdr:cNvPr id="191" name="楕円 190"/>
        <xdr:cNvSpPr/>
      </xdr:nvSpPr>
      <xdr:spPr>
        <a:xfrm>
          <a:off x="28575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133350</xdr:rowOff>
    </xdr:from>
    <xdr:to>
      <xdr:col>19</xdr:col>
      <xdr:colOff>177800</xdr:colOff>
      <xdr:row>60</xdr:row>
      <xdr:rowOff>3810</xdr:rowOff>
    </xdr:to>
    <xdr:cxnSp macro="">
      <xdr:nvCxnSpPr>
        <xdr:cNvPr id="192" name="直線コネクタ 191"/>
        <xdr:cNvCxnSpPr/>
      </xdr:nvCxnSpPr>
      <xdr:spPr>
        <a:xfrm>
          <a:off x="2908300" y="1024890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124460</xdr:rowOff>
    </xdr:from>
    <xdr:to>
      <xdr:col>10</xdr:col>
      <xdr:colOff>165100</xdr:colOff>
      <xdr:row>60</xdr:row>
      <xdr:rowOff>54610</xdr:rowOff>
    </xdr:to>
    <xdr:sp macro="" textlink="">
      <xdr:nvSpPr>
        <xdr:cNvPr id="193" name="楕円 192"/>
        <xdr:cNvSpPr/>
      </xdr:nvSpPr>
      <xdr:spPr>
        <a:xfrm>
          <a:off x="1968500" y="1024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133350</xdr:rowOff>
    </xdr:from>
    <xdr:to>
      <xdr:col>15</xdr:col>
      <xdr:colOff>50800</xdr:colOff>
      <xdr:row>60</xdr:row>
      <xdr:rowOff>3810</xdr:rowOff>
    </xdr:to>
    <xdr:cxnSp macro="">
      <xdr:nvCxnSpPr>
        <xdr:cNvPr id="194" name="直線コネクタ 193"/>
        <xdr:cNvCxnSpPr/>
      </xdr:nvCxnSpPr>
      <xdr:spPr>
        <a:xfrm flipV="1">
          <a:off x="2019300" y="1024890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73025</xdr:rowOff>
    </xdr:from>
    <xdr:to>
      <xdr:col>6</xdr:col>
      <xdr:colOff>38100</xdr:colOff>
      <xdr:row>60</xdr:row>
      <xdr:rowOff>3175</xdr:rowOff>
    </xdr:to>
    <xdr:sp macro="" textlink="">
      <xdr:nvSpPr>
        <xdr:cNvPr id="195" name="楕円 194"/>
        <xdr:cNvSpPr/>
      </xdr:nvSpPr>
      <xdr:spPr>
        <a:xfrm>
          <a:off x="1079500" y="1018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123825</xdr:rowOff>
    </xdr:from>
    <xdr:to>
      <xdr:col>10</xdr:col>
      <xdr:colOff>114300</xdr:colOff>
      <xdr:row>60</xdr:row>
      <xdr:rowOff>3810</xdr:rowOff>
    </xdr:to>
    <xdr:cxnSp macro="">
      <xdr:nvCxnSpPr>
        <xdr:cNvPr id="196" name="直線コネクタ 195"/>
        <xdr:cNvCxnSpPr/>
      </xdr:nvCxnSpPr>
      <xdr:spPr>
        <a:xfrm>
          <a:off x="1130300" y="1023937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3827</xdr:rowOff>
    </xdr:from>
    <xdr:ext cx="405111" cy="259045"/>
    <xdr:sp macro="" textlink="">
      <xdr:nvSpPr>
        <xdr:cNvPr id="197" name="n_1aveValue【体育館・プール】&#10;有形固定資産減価償却率"/>
        <xdr:cNvSpPr txBox="1"/>
      </xdr:nvSpPr>
      <xdr:spPr>
        <a:xfrm>
          <a:off x="3582044" y="1046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125747</xdr:rowOff>
    </xdr:from>
    <xdr:ext cx="405111" cy="259045"/>
    <xdr:sp macro="" textlink="">
      <xdr:nvSpPr>
        <xdr:cNvPr id="198" name="n_2aveValue【体育館・プール】&#10;有形固定資産減価償却率"/>
        <xdr:cNvSpPr txBox="1"/>
      </xdr:nvSpPr>
      <xdr:spPr>
        <a:xfrm>
          <a:off x="2705744" y="1041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47642</xdr:rowOff>
    </xdr:from>
    <xdr:ext cx="405111" cy="259045"/>
    <xdr:sp macro="" textlink="">
      <xdr:nvSpPr>
        <xdr:cNvPr id="199" name="n_3aveValue【体育館・プール】&#10;有形固定資産減価償却率"/>
        <xdr:cNvSpPr txBox="1"/>
      </xdr:nvSpPr>
      <xdr:spPr>
        <a:xfrm>
          <a:off x="1816744" y="1033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28592</xdr:rowOff>
    </xdr:from>
    <xdr:ext cx="405111" cy="259045"/>
    <xdr:sp macro="" textlink="">
      <xdr:nvSpPr>
        <xdr:cNvPr id="200" name="n_4aveValue【体育館・プール】&#10;有形固定資産減価償却率"/>
        <xdr:cNvSpPr txBox="1"/>
      </xdr:nvSpPr>
      <xdr:spPr>
        <a:xfrm>
          <a:off x="927744" y="1031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71137</xdr:rowOff>
    </xdr:from>
    <xdr:ext cx="405111" cy="259045"/>
    <xdr:sp macro="" textlink="">
      <xdr:nvSpPr>
        <xdr:cNvPr id="201" name="n_1mainValue【体育館・プール】&#10;有形固定資産減価償却率"/>
        <xdr:cNvSpPr txBox="1"/>
      </xdr:nvSpPr>
      <xdr:spPr>
        <a:xfrm>
          <a:off x="3582044" y="1001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29227</xdr:rowOff>
    </xdr:from>
    <xdr:ext cx="405111" cy="259045"/>
    <xdr:sp macro="" textlink="">
      <xdr:nvSpPr>
        <xdr:cNvPr id="202" name="n_2mainValue【体育館・プール】&#10;有形固定資産減価償却率"/>
        <xdr:cNvSpPr txBox="1"/>
      </xdr:nvSpPr>
      <xdr:spPr>
        <a:xfrm>
          <a:off x="2705744" y="997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71137</xdr:rowOff>
    </xdr:from>
    <xdr:ext cx="405111" cy="259045"/>
    <xdr:sp macro="" textlink="">
      <xdr:nvSpPr>
        <xdr:cNvPr id="203" name="n_3mainValue【体育館・プール】&#10;有形固定資産減価償却率"/>
        <xdr:cNvSpPr txBox="1"/>
      </xdr:nvSpPr>
      <xdr:spPr>
        <a:xfrm>
          <a:off x="1816744" y="1001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19702</xdr:rowOff>
    </xdr:from>
    <xdr:ext cx="405111" cy="259045"/>
    <xdr:sp macro="" textlink="">
      <xdr:nvSpPr>
        <xdr:cNvPr id="204" name="n_4mainValue【体育館・プール】&#10;有形固定資産減価償却率"/>
        <xdr:cNvSpPr txBox="1"/>
      </xdr:nvSpPr>
      <xdr:spPr>
        <a:xfrm>
          <a:off x="927744" y="996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6" name="テキスト ボックス 215"/>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8" name="テキスト ボックス 217"/>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0" name="テキスト ボックス 21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2" name="テキスト ボックス 221"/>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4" name="テキスト ボックス 223"/>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139446</xdr:rowOff>
    </xdr:from>
    <xdr:to>
      <xdr:col>54</xdr:col>
      <xdr:colOff>189865</xdr:colOff>
      <xdr:row>64</xdr:row>
      <xdr:rowOff>61722</xdr:rowOff>
    </xdr:to>
    <xdr:cxnSp macro="">
      <xdr:nvCxnSpPr>
        <xdr:cNvPr id="228" name="直線コネクタ 227"/>
        <xdr:cNvCxnSpPr/>
      </xdr:nvCxnSpPr>
      <xdr:spPr>
        <a:xfrm flipV="1">
          <a:off x="10476865" y="9569196"/>
          <a:ext cx="0" cy="1465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65549</xdr:rowOff>
    </xdr:from>
    <xdr:ext cx="469744" cy="259045"/>
    <xdr:sp macro="" textlink="">
      <xdr:nvSpPr>
        <xdr:cNvPr id="229" name="【体育館・プール】&#10;一人当たり面積最小値テキスト"/>
        <xdr:cNvSpPr txBox="1"/>
      </xdr:nvSpPr>
      <xdr:spPr>
        <a:xfrm>
          <a:off x="10515600" y="11038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61722</xdr:rowOff>
    </xdr:from>
    <xdr:to>
      <xdr:col>55</xdr:col>
      <xdr:colOff>88900</xdr:colOff>
      <xdr:row>64</xdr:row>
      <xdr:rowOff>61722</xdr:rowOff>
    </xdr:to>
    <xdr:cxnSp macro="">
      <xdr:nvCxnSpPr>
        <xdr:cNvPr id="230" name="直線コネクタ 229"/>
        <xdr:cNvCxnSpPr/>
      </xdr:nvCxnSpPr>
      <xdr:spPr>
        <a:xfrm>
          <a:off x="10388600" y="11034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86123</xdr:rowOff>
    </xdr:from>
    <xdr:ext cx="469744" cy="259045"/>
    <xdr:sp macro="" textlink="">
      <xdr:nvSpPr>
        <xdr:cNvPr id="231" name="【体育館・プール】&#10;一人当たり面積最大値テキスト"/>
        <xdr:cNvSpPr txBox="1"/>
      </xdr:nvSpPr>
      <xdr:spPr>
        <a:xfrm>
          <a:off x="10515600" y="934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139446</xdr:rowOff>
    </xdr:from>
    <xdr:to>
      <xdr:col>55</xdr:col>
      <xdr:colOff>88900</xdr:colOff>
      <xdr:row>55</xdr:row>
      <xdr:rowOff>139446</xdr:rowOff>
    </xdr:to>
    <xdr:cxnSp macro="">
      <xdr:nvCxnSpPr>
        <xdr:cNvPr id="232" name="直線コネクタ 231"/>
        <xdr:cNvCxnSpPr/>
      </xdr:nvCxnSpPr>
      <xdr:spPr>
        <a:xfrm>
          <a:off x="10388600" y="956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145051</xdr:rowOff>
    </xdr:from>
    <xdr:ext cx="469744" cy="259045"/>
    <xdr:sp macro="" textlink="">
      <xdr:nvSpPr>
        <xdr:cNvPr id="233" name="【体育館・プール】&#10;一人当たり面積平均値テキスト"/>
        <xdr:cNvSpPr txBox="1"/>
      </xdr:nvSpPr>
      <xdr:spPr>
        <a:xfrm>
          <a:off x="10515600" y="106035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122174</xdr:rowOff>
    </xdr:from>
    <xdr:to>
      <xdr:col>55</xdr:col>
      <xdr:colOff>50800</xdr:colOff>
      <xdr:row>63</xdr:row>
      <xdr:rowOff>52324</xdr:rowOff>
    </xdr:to>
    <xdr:sp macro="" textlink="">
      <xdr:nvSpPr>
        <xdr:cNvPr id="234" name="フローチャート: 判断 233"/>
        <xdr:cNvSpPr/>
      </xdr:nvSpPr>
      <xdr:spPr>
        <a:xfrm>
          <a:off x="10426700" y="10752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147320</xdr:rowOff>
    </xdr:from>
    <xdr:to>
      <xdr:col>50</xdr:col>
      <xdr:colOff>165100</xdr:colOff>
      <xdr:row>63</xdr:row>
      <xdr:rowOff>77470</xdr:rowOff>
    </xdr:to>
    <xdr:sp macro="" textlink="">
      <xdr:nvSpPr>
        <xdr:cNvPr id="235" name="フローチャート: 判断 234"/>
        <xdr:cNvSpPr/>
      </xdr:nvSpPr>
      <xdr:spPr>
        <a:xfrm>
          <a:off x="9588500" y="1077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154178</xdr:rowOff>
    </xdr:from>
    <xdr:to>
      <xdr:col>46</xdr:col>
      <xdr:colOff>38100</xdr:colOff>
      <xdr:row>63</xdr:row>
      <xdr:rowOff>84328</xdr:rowOff>
    </xdr:to>
    <xdr:sp macro="" textlink="">
      <xdr:nvSpPr>
        <xdr:cNvPr id="236" name="フローチャート: 判断 235"/>
        <xdr:cNvSpPr/>
      </xdr:nvSpPr>
      <xdr:spPr>
        <a:xfrm>
          <a:off x="8699500" y="10784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153416</xdr:rowOff>
    </xdr:from>
    <xdr:to>
      <xdr:col>41</xdr:col>
      <xdr:colOff>101600</xdr:colOff>
      <xdr:row>63</xdr:row>
      <xdr:rowOff>83566</xdr:rowOff>
    </xdr:to>
    <xdr:sp macro="" textlink="">
      <xdr:nvSpPr>
        <xdr:cNvPr id="237" name="フローチャート: 判断 236"/>
        <xdr:cNvSpPr/>
      </xdr:nvSpPr>
      <xdr:spPr>
        <a:xfrm>
          <a:off x="7810500" y="10783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138938</xdr:rowOff>
    </xdr:from>
    <xdr:to>
      <xdr:col>36</xdr:col>
      <xdr:colOff>165100</xdr:colOff>
      <xdr:row>63</xdr:row>
      <xdr:rowOff>69088</xdr:rowOff>
    </xdr:to>
    <xdr:sp macro="" textlink="">
      <xdr:nvSpPr>
        <xdr:cNvPr id="238" name="フローチャート: 判断 237"/>
        <xdr:cNvSpPr/>
      </xdr:nvSpPr>
      <xdr:spPr>
        <a:xfrm>
          <a:off x="6921500" y="10768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53594</xdr:rowOff>
    </xdr:from>
    <xdr:to>
      <xdr:col>55</xdr:col>
      <xdr:colOff>50800</xdr:colOff>
      <xdr:row>63</xdr:row>
      <xdr:rowOff>155194</xdr:rowOff>
    </xdr:to>
    <xdr:sp macro="" textlink="">
      <xdr:nvSpPr>
        <xdr:cNvPr id="244" name="楕円 243"/>
        <xdr:cNvSpPr/>
      </xdr:nvSpPr>
      <xdr:spPr>
        <a:xfrm>
          <a:off x="10426700" y="10854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32021</xdr:rowOff>
    </xdr:from>
    <xdr:ext cx="469744" cy="259045"/>
    <xdr:sp macro="" textlink="">
      <xdr:nvSpPr>
        <xdr:cNvPr id="245" name="【体育館・プール】&#10;一人当たり面積該当値テキスト"/>
        <xdr:cNvSpPr txBox="1"/>
      </xdr:nvSpPr>
      <xdr:spPr>
        <a:xfrm>
          <a:off x="10515600" y="10833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53594</xdr:rowOff>
    </xdr:from>
    <xdr:to>
      <xdr:col>50</xdr:col>
      <xdr:colOff>165100</xdr:colOff>
      <xdr:row>63</xdr:row>
      <xdr:rowOff>155194</xdr:rowOff>
    </xdr:to>
    <xdr:sp macro="" textlink="">
      <xdr:nvSpPr>
        <xdr:cNvPr id="246" name="楕円 245"/>
        <xdr:cNvSpPr/>
      </xdr:nvSpPr>
      <xdr:spPr>
        <a:xfrm>
          <a:off x="9588500" y="10854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104394</xdr:rowOff>
    </xdr:from>
    <xdr:to>
      <xdr:col>55</xdr:col>
      <xdr:colOff>0</xdr:colOff>
      <xdr:row>63</xdr:row>
      <xdr:rowOff>104394</xdr:rowOff>
    </xdr:to>
    <xdr:cxnSp macro="">
      <xdr:nvCxnSpPr>
        <xdr:cNvPr id="247" name="直線コネクタ 246"/>
        <xdr:cNvCxnSpPr/>
      </xdr:nvCxnSpPr>
      <xdr:spPr>
        <a:xfrm>
          <a:off x="9639300" y="1090574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53594</xdr:rowOff>
    </xdr:from>
    <xdr:to>
      <xdr:col>46</xdr:col>
      <xdr:colOff>38100</xdr:colOff>
      <xdr:row>63</xdr:row>
      <xdr:rowOff>155194</xdr:rowOff>
    </xdr:to>
    <xdr:sp macro="" textlink="">
      <xdr:nvSpPr>
        <xdr:cNvPr id="248" name="楕円 247"/>
        <xdr:cNvSpPr/>
      </xdr:nvSpPr>
      <xdr:spPr>
        <a:xfrm>
          <a:off x="8699500" y="10854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104394</xdr:rowOff>
    </xdr:from>
    <xdr:to>
      <xdr:col>50</xdr:col>
      <xdr:colOff>114300</xdr:colOff>
      <xdr:row>63</xdr:row>
      <xdr:rowOff>104394</xdr:rowOff>
    </xdr:to>
    <xdr:cxnSp macro="">
      <xdr:nvCxnSpPr>
        <xdr:cNvPr id="249" name="直線コネクタ 248"/>
        <xdr:cNvCxnSpPr/>
      </xdr:nvCxnSpPr>
      <xdr:spPr>
        <a:xfrm>
          <a:off x="8750300" y="109057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53594</xdr:rowOff>
    </xdr:from>
    <xdr:to>
      <xdr:col>41</xdr:col>
      <xdr:colOff>101600</xdr:colOff>
      <xdr:row>63</xdr:row>
      <xdr:rowOff>155194</xdr:rowOff>
    </xdr:to>
    <xdr:sp macro="" textlink="">
      <xdr:nvSpPr>
        <xdr:cNvPr id="250" name="楕円 249"/>
        <xdr:cNvSpPr/>
      </xdr:nvSpPr>
      <xdr:spPr>
        <a:xfrm>
          <a:off x="7810500" y="10854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104394</xdr:rowOff>
    </xdr:from>
    <xdr:to>
      <xdr:col>45</xdr:col>
      <xdr:colOff>177800</xdr:colOff>
      <xdr:row>63</xdr:row>
      <xdr:rowOff>104394</xdr:rowOff>
    </xdr:to>
    <xdr:cxnSp macro="">
      <xdr:nvCxnSpPr>
        <xdr:cNvPr id="251" name="直線コネクタ 250"/>
        <xdr:cNvCxnSpPr/>
      </xdr:nvCxnSpPr>
      <xdr:spPr>
        <a:xfrm>
          <a:off x="7861300" y="109057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53594</xdr:rowOff>
    </xdr:from>
    <xdr:to>
      <xdr:col>36</xdr:col>
      <xdr:colOff>165100</xdr:colOff>
      <xdr:row>63</xdr:row>
      <xdr:rowOff>155194</xdr:rowOff>
    </xdr:to>
    <xdr:sp macro="" textlink="">
      <xdr:nvSpPr>
        <xdr:cNvPr id="252" name="楕円 251"/>
        <xdr:cNvSpPr/>
      </xdr:nvSpPr>
      <xdr:spPr>
        <a:xfrm>
          <a:off x="6921500" y="10854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104394</xdr:rowOff>
    </xdr:from>
    <xdr:to>
      <xdr:col>41</xdr:col>
      <xdr:colOff>50800</xdr:colOff>
      <xdr:row>63</xdr:row>
      <xdr:rowOff>104394</xdr:rowOff>
    </xdr:to>
    <xdr:cxnSp macro="">
      <xdr:nvCxnSpPr>
        <xdr:cNvPr id="253" name="直線コネクタ 252"/>
        <xdr:cNvCxnSpPr/>
      </xdr:nvCxnSpPr>
      <xdr:spPr>
        <a:xfrm>
          <a:off x="6972300" y="109057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93997</xdr:rowOff>
    </xdr:from>
    <xdr:ext cx="469744" cy="259045"/>
    <xdr:sp macro="" textlink="">
      <xdr:nvSpPr>
        <xdr:cNvPr id="254" name="n_1aveValue【体育館・プール】&#10;一人当たり面積"/>
        <xdr:cNvSpPr txBox="1"/>
      </xdr:nvSpPr>
      <xdr:spPr>
        <a:xfrm>
          <a:off x="9391727" y="1055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100855</xdr:rowOff>
    </xdr:from>
    <xdr:ext cx="469744" cy="259045"/>
    <xdr:sp macro="" textlink="">
      <xdr:nvSpPr>
        <xdr:cNvPr id="255" name="n_2aveValue【体育館・プール】&#10;一人当たり面積"/>
        <xdr:cNvSpPr txBox="1"/>
      </xdr:nvSpPr>
      <xdr:spPr>
        <a:xfrm>
          <a:off x="8515427" y="10559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100093</xdr:rowOff>
    </xdr:from>
    <xdr:ext cx="469744" cy="259045"/>
    <xdr:sp macro="" textlink="">
      <xdr:nvSpPr>
        <xdr:cNvPr id="256" name="n_3aveValue【体育館・プール】&#10;一人当たり面積"/>
        <xdr:cNvSpPr txBox="1"/>
      </xdr:nvSpPr>
      <xdr:spPr>
        <a:xfrm>
          <a:off x="7626427" y="10558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85615</xdr:rowOff>
    </xdr:from>
    <xdr:ext cx="469744" cy="259045"/>
    <xdr:sp macro="" textlink="">
      <xdr:nvSpPr>
        <xdr:cNvPr id="257" name="n_4aveValue【体育館・プール】&#10;一人当たり面積"/>
        <xdr:cNvSpPr txBox="1"/>
      </xdr:nvSpPr>
      <xdr:spPr>
        <a:xfrm>
          <a:off x="6737427" y="10544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146321</xdr:rowOff>
    </xdr:from>
    <xdr:ext cx="469744" cy="259045"/>
    <xdr:sp macro="" textlink="">
      <xdr:nvSpPr>
        <xdr:cNvPr id="258" name="n_1mainValue【体育館・プール】&#10;一人当たり面積"/>
        <xdr:cNvSpPr txBox="1"/>
      </xdr:nvSpPr>
      <xdr:spPr>
        <a:xfrm>
          <a:off x="9391727" y="10947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146321</xdr:rowOff>
    </xdr:from>
    <xdr:ext cx="469744" cy="259045"/>
    <xdr:sp macro="" textlink="">
      <xdr:nvSpPr>
        <xdr:cNvPr id="259" name="n_2mainValue【体育館・プール】&#10;一人当たり面積"/>
        <xdr:cNvSpPr txBox="1"/>
      </xdr:nvSpPr>
      <xdr:spPr>
        <a:xfrm>
          <a:off x="8515427" y="10947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146321</xdr:rowOff>
    </xdr:from>
    <xdr:ext cx="469744" cy="259045"/>
    <xdr:sp macro="" textlink="">
      <xdr:nvSpPr>
        <xdr:cNvPr id="260" name="n_3mainValue【体育館・プール】&#10;一人当たり面積"/>
        <xdr:cNvSpPr txBox="1"/>
      </xdr:nvSpPr>
      <xdr:spPr>
        <a:xfrm>
          <a:off x="7626427" y="10947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146321</xdr:rowOff>
    </xdr:from>
    <xdr:ext cx="469744" cy="259045"/>
    <xdr:sp macro="" textlink="">
      <xdr:nvSpPr>
        <xdr:cNvPr id="261" name="n_4mainValue【体育館・プール】&#10;一人当たり面積"/>
        <xdr:cNvSpPr txBox="1"/>
      </xdr:nvSpPr>
      <xdr:spPr>
        <a:xfrm>
          <a:off x="6737427" y="10947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0" name="正方形/長方形 26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1" name="正方形/長方形 27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2" name="正方形/長方形 27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3" name="正方形/長方形 27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4" name="正方形/長方形 27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5" name="正方形/長方形 27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6" name="正方形/長方形 27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7" name="正方形/長方形 276"/>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78" name="正方形/長方形 2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9" name="正方形/長方形 2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0" name="正方形/長方形 2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1" name="正方形/長方形 2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2" name="正方形/長方形 2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3" name="正方形/長方形 2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4" name="正方形/長方形 2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5" name="正方形/長方形 28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6" name="テキスト ボックス 28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7" name="直線コネクタ 28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88" name="テキスト ボックス 287"/>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89" name="直線コネクタ 288"/>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90" name="テキスト ボックス 289"/>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1" name="直線コネクタ 290"/>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2" name="テキスト ボックス 291"/>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3" name="直線コネクタ 292"/>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4" name="テキスト ボックス 293"/>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5" name="直線コネクタ 294"/>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6" name="テキスト ボックス 295"/>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97" name="直線コネクタ 296"/>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98" name="テキスト ボックス 297"/>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99" name="直線コネクタ 298"/>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00" name="テキスト ボックス 299"/>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1" name="直線コネクタ 30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0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53339</xdr:rowOff>
    </xdr:from>
    <xdr:to>
      <xdr:col>24</xdr:col>
      <xdr:colOff>62865</xdr:colOff>
      <xdr:row>108</xdr:row>
      <xdr:rowOff>95794</xdr:rowOff>
    </xdr:to>
    <xdr:cxnSp macro="">
      <xdr:nvCxnSpPr>
        <xdr:cNvPr id="303" name="直線コネクタ 302"/>
        <xdr:cNvCxnSpPr/>
      </xdr:nvCxnSpPr>
      <xdr:spPr>
        <a:xfrm flipV="1">
          <a:off x="4634865" y="17198339"/>
          <a:ext cx="0" cy="14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99621</xdr:rowOff>
    </xdr:from>
    <xdr:ext cx="405111" cy="259045"/>
    <xdr:sp macro="" textlink="">
      <xdr:nvSpPr>
        <xdr:cNvPr id="304" name="【市民会館】&#10;有形固定資産減価償却率最小値テキスト"/>
        <xdr:cNvSpPr txBox="1"/>
      </xdr:nvSpPr>
      <xdr:spPr>
        <a:xfrm>
          <a:off x="4673600" y="1861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95794</xdr:rowOff>
    </xdr:from>
    <xdr:to>
      <xdr:col>24</xdr:col>
      <xdr:colOff>152400</xdr:colOff>
      <xdr:row>108</xdr:row>
      <xdr:rowOff>95794</xdr:rowOff>
    </xdr:to>
    <xdr:cxnSp macro="">
      <xdr:nvCxnSpPr>
        <xdr:cNvPr id="305" name="直線コネクタ 304"/>
        <xdr:cNvCxnSpPr/>
      </xdr:nvCxnSpPr>
      <xdr:spPr>
        <a:xfrm>
          <a:off x="4546600" y="1861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16</xdr:rowOff>
    </xdr:from>
    <xdr:ext cx="340478" cy="259045"/>
    <xdr:sp macro="" textlink="">
      <xdr:nvSpPr>
        <xdr:cNvPr id="306" name="【市民会館】&#10;有形固定資産減価償却率最大値テキスト"/>
        <xdr:cNvSpPr txBox="1"/>
      </xdr:nvSpPr>
      <xdr:spPr>
        <a:xfrm>
          <a:off x="4673600" y="169735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53339</xdr:rowOff>
    </xdr:from>
    <xdr:to>
      <xdr:col>24</xdr:col>
      <xdr:colOff>152400</xdr:colOff>
      <xdr:row>100</xdr:row>
      <xdr:rowOff>53339</xdr:rowOff>
    </xdr:to>
    <xdr:cxnSp macro="">
      <xdr:nvCxnSpPr>
        <xdr:cNvPr id="307" name="直線コネクタ 306"/>
        <xdr:cNvCxnSpPr/>
      </xdr:nvCxnSpPr>
      <xdr:spPr>
        <a:xfrm>
          <a:off x="4546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123389</xdr:rowOff>
    </xdr:from>
    <xdr:ext cx="405111" cy="259045"/>
    <xdr:sp macro="" textlink="">
      <xdr:nvSpPr>
        <xdr:cNvPr id="308" name="【市民会館】&#10;有形固定資産減価償却率平均値テキスト"/>
        <xdr:cNvSpPr txBox="1"/>
      </xdr:nvSpPr>
      <xdr:spPr>
        <a:xfrm>
          <a:off x="4673600" y="177827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100512</xdr:rowOff>
    </xdr:from>
    <xdr:to>
      <xdr:col>24</xdr:col>
      <xdr:colOff>114300</xdr:colOff>
      <xdr:row>105</xdr:row>
      <xdr:rowOff>30662</xdr:rowOff>
    </xdr:to>
    <xdr:sp macro="" textlink="">
      <xdr:nvSpPr>
        <xdr:cNvPr id="309" name="フローチャート: 判断 308"/>
        <xdr:cNvSpPr/>
      </xdr:nvSpPr>
      <xdr:spPr>
        <a:xfrm>
          <a:off x="45847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111942</xdr:rowOff>
    </xdr:from>
    <xdr:to>
      <xdr:col>20</xdr:col>
      <xdr:colOff>38100</xdr:colOff>
      <xdr:row>105</xdr:row>
      <xdr:rowOff>42092</xdr:rowOff>
    </xdr:to>
    <xdr:sp macro="" textlink="">
      <xdr:nvSpPr>
        <xdr:cNvPr id="310" name="フローチャート: 判断 309"/>
        <xdr:cNvSpPr/>
      </xdr:nvSpPr>
      <xdr:spPr>
        <a:xfrm>
          <a:off x="3746500" y="179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58057</xdr:rowOff>
    </xdr:from>
    <xdr:to>
      <xdr:col>15</xdr:col>
      <xdr:colOff>101600</xdr:colOff>
      <xdr:row>104</xdr:row>
      <xdr:rowOff>159657</xdr:rowOff>
    </xdr:to>
    <xdr:sp macro="" textlink="">
      <xdr:nvSpPr>
        <xdr:cNvPr id="311" name="フローチャート: 判断 310"/>
        <xdr:cNvSpPr/>
      </xdr:nvSpPr>
      <xdr:spPr>
        <a:xfrm>
          <a:off x="28575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67855</xdr:rowOff>
    </xdr:from>
    <xdr:to>
      <xdr:col>10</xdr:col>
      <xdr:colOff>165100</xdr:colOff>
      <xdr:row>104</xdr:row>
      <xdr:rowOff>169455</xdr:rowOff>
    </xdr:to>
    <xdr:sp macro="" textlink="">
      <xdr:nvSpPr>
        <xdr:cNvPr id="312" name="フローチャート: 判断 311"/>
        <xdr:cNvSpPr/>
      </xdr:nvSpPr>
      <xdr:spPr>
        <a:xfrm>
          <a:off x="1968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66221</xdr:rowOff>
    </xdr:from>
    <xdr:to>
      <xdr:col>6</xdr:col>
      <xdr:colOff>38100</xdr:colOff>
      <xdr:row>104</xdr:row>
      <xdr:rowOff>167821</xdr:rowOff>
    </xdr:to>
    <xdr:sp macro="" textlink="">
      <xdr:nvSpPr>
        <xdr:cNvPr id="313" name="フローチャート: 判断 312"/>
        <xdr:cNvSpPr/>
      </xdr:nvSpPr>
      <xdr:spPr>
        <a:xfrm>
          <a:off x="107950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4" name="テキスト ボックス 31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5" name="テキスト ボックス 31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6" name="テキスト ボックス 31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7" name="テキスト ボックス 31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8" name="テキスト ボックス 31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164193</xdr:rowOff>
    </xdr:from>
    <xdr:to>
      <xdr:col>24</xdr:col>
      <xdr:colOff>114300</xdr:colOff>
      <xdr:row>106</xdr:row>
      <xdr:rowOff>94343</xdr:rowOff>
    </xdr:to>
    <xdr:sp macro="" textlink="">
      <xdr:nvSpPr>
        <xdr:cNvPr id="319" name="楕円 318"/>
        <xdr:cNvSpPr/>
      </xdr:nvSpPr>
      <xdr:spPr>
        <a:xfrm>
          <a:off x="4584700" y="1816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142620</xdr:rowOff>
    </xdr:from>
    <xdr:ext cx="405111" cy="259045"/>
    <xdr:sp macro="" textlink="">
      <xdr:nvSpPr>
        <xdr:cNvPr id="320" name="【市民会館】&#10;有形固定資産減価償却率該当値テキスト"/>
        <xdr:cNvSpPr txBox="1"/>
      </xdr:nvSpPr>
      <xdr:spPr>
        <a:xfrm>
          <a:off x="4673600" y="1814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89081</xdr:rowOff>
    </xdr:from>
    <xdr:to>
      <xdr:col>20</xdr:col>
      <xdr:colOff>38100</xdr:colOff>
      <xdr:row>107</xdr:row>
      <xdr:rowOff>19231</xdr:rowOff>
    </xdr:to>
    <xdr:sp macro="" textlink="">
      <xdr:nvSpPr>
        <xdr:cNvPr id="321" name="楕円 320"/>
        <xdr:cNvSpPr/>
      </xdr:nvSpPr>
      <xdr:spPr>
        <a:xfrm>
          <a:off x="3746500" y="1826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43543</xdr:rowOff>
    </xdr:from>
    <xdr:to>
      <xdr:col>24</xdr:col>
      <xdr:colOff>63500</xdr:colOff>
      <xdr:row>106</xdr:row>
      <xdr:rowOff>139881</xdr:rowOff>
    </xdr:to>
    <xdr:cxnSp macro="">
      <xdr:nvCxnSpPr>
        <xdr:cNvPr id="322" name="直線コネクタ 321"/>
        <xdr:cNvCxnSpPr/>
      </xdr:nvCxnSpPr>
      <xdr:spPr>
        <a:xfrm flipV="1">
          <a:off x="3797300" y="18217243"/>
          <a:ext cx="838200" cy="96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46627</xdr:rowOff>
    </xdr:from>
    <xdr:to>
      <xdr:col>15</xdr:col>
      <xdr:colOff>101600</xdr:colOff>
      <xdr:row>106</xdr:row>
      <xdr:rowOff>148227</xdr:rowOff>
    </xdr:to>
    <xdr:sp macro="" textlink="">
      <xdr:nvSpPr>
        <xdr:cNvPr id="323" name="楕円 322"/>
        <xdr:cNvSpPr/>
      </xdr:nvSpPr>
      <xdr:spPr>
        <a:xfrm>
          <a:off x="2857500" y="1822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97427</xdr:rowOff>
    </xdr:from>
    <xdr:to>
      <xdr:col>19</xdr:col>
      <xdr:colOff>177800</xdr:colOff>
      <xdr:row>106</xdr:row>
      <xdr:rowOff>139881</xdr:rowOff>
    </xdr:to>
    <xdr:cxnSp macro="">
      <xdr:nvCxnSpPr>
        <xdr:cNvPr id="324" name="直線コネクタ 323"/>
        <xdr:cNvCxnSpPr/>
      </xdr:nvCxnSpPr>
      <xdr:spPr>
        <a:xfrm>
          <a:off x="2908300" y="18271127"/>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2539</xdr:rowOff>
    </xdr:from>
    <xdr:to>
      <xdr:col>10</xdr:col>
      <xdr:colOff>165100</xdr:colOff>
      <xdr:row>106</xdr:row>
      <xdr:rowOff>104139</xdr:rowOff>
    </xdr:to>
    <xdr:sp macro="" textlink="">
      <xdr:nvSpPr>
        <xdr:cNvPr id="325" name="楕円 324"/>
        <xdr:cNvSpPr/>
      </xdr:nvSpPr>
      <xdr:spPr>
        <a:xfrm>
          <a:off x="19685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53339</xdr:rowOff>
    </xdr:from>
    <xdr:to>
      <xdr:col>15</xdr:col>
      <xdr:colOff>50800</xdr:colOff>
      <xdr:row>106</xdr:row>
      <xdr:rowOff>97427</xdr:rowOff>
    </xdr:to>
    <xdr:cxnSp macro="">
      <xdr:nvCxnSpPr>
        <xdr:cNvPr id="326" name="直線コネクタ 325"/>
        <xdr:cNvCxnSpPr/>
      </xdr:nvCxnSpPr>
      <xdr:spPr>
        <a:xfrm>
          <a:off x="2019300" y="18227039"/>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131536</xdr:rowOff>
    </xdr:from>
    <xdr:to>
      <xdr:col>6</xdr:col>
      <xdr:colOff>38100</xdr:colOff>
      <xdr:row>106</xdr:row>
      <xdr:rowOff>61686</xdr:rowOff>
    </xdr:to>
    <xdr:sp macro="" textlink="">
      <xdr:nvSpPr>
        <xdr:cNvPr id="327" name="楕円 326"/>
        <xdr:cNvSpPr/>
      </xdr:nvSpPr>
      <xdr:spPr>
        <a:xfrm>
          <a:off x="1079500" y="1813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10886</xdr:rowOff>
    </xdr:from>
    <xdr:to>
      <xdr:col>10</xdr:col>
      <xdr:colOff>114300</xdr:colOff>
      <xdr:row>106</xdr:row>
      <xdr:rowOff>53339</xdr:rowOff>
    </xdr:to>
    <xdr:cxnSp macro="">
      <xdr:nvCxnSpPr>
        <xdr:cNvPr id="328" name="直線コネクタ 327"/>
        <xdr:cNvCxnSpPr/>
      </xdr:nvCxnSpPr>
      <xdr:spPr>
        <a:xfrm>
          <a:off x="1130300" y="18184586"/>
          <a:ext cx="88900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58619</xdr:rowOff>
    </xdr:from>
    <xdr:ext cx="405111" cy="259045"/>
    <xdr:sp macro="" textlink="">
      <xdr:nvSpPr>
        <xdr:cNvPr id="329" name="n_1aveValue【市民会館】&#10;有形固定資産減価償却率"/>
        <xdr:cNvSpPr txBox="1"/>
      </xdr:nvSpPr>
      <xdr:spPr>
        <a:xfrm>
          <a:off x="3582044" y="1771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4734</xdr:rowOff>
    </xdr:from>
    <xdr:ext cx="405111" cy="259045"/>
    <xdr:sp macro="" textlink="">
      <xdr:nvSpPr>
        <xdr:cNvPr id="330" name="n_2aveValue【市民会館】&#10;有形固定資産減価償却率"/>
        <xdr:cNvSpPr txBox="1"/>
      </xdr:nvSpPr>
      <xdr:spPr>
        <a:xfrm>
          <a:off x="2705744" y="1766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14532</xdr:rowOff>
    </xdr:from>
    <xdr:ext cx="405111" cy="259045"/>
    <xdr:sp macro="" textlink="">
      <xdr:nvSpPr>
        <xdr:cNvPr id="331" name="n_3aveValue【市民会館】&#10;有形固定資産減価償却率"/>
        <xdr:cNvSpPr txBox="1"/>
      </xdr:nvSpPr>
      <xdr:spPr>
        <a:xfrm>
          <a:off x="1816744" y="1767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12898</xdr:rowOff>
    </xdr:from>
    <xdr:ext cx="405111" cy="259045"/>
    <xdr:sp macro="" textlink="">
      <xdr:nvSpPr>
        <xdr:cNvPr id="332" name="n_4aveValue【市民会館】&#10;有形固定資産減価償却率"/>
        <xdr:cNvSpPr txBox="1"/>
      </xdr:nvSpPr>
      <xdr:spPr>
        <a:xfrm>
          <a:off x="927744" y="17672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10358</xdr:rowOff>
    </xdr:from>
    <xdr:ext cx="405111" cy="259045"/>
    <xdr:sp macro="" textlink="">
      <xdr:nvSpPr>
        <xdr:cNvPr id="333" name="n_1mainValue【市民会館】&#10;有形固定資産減価償却率"/>
        <xdr:cNvSpPr txBox="1"/>
      </xdr:nvSpPr>
      <xdr:spPr>
        <a:xfrm>
          <a:off x="3582044" y="18355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139354</xdr:rowOff>
    </xdr:from>
    <xdr:ext cx="405111" cy="259045"/>
    <xdr:sp macro="" textlink="">
      <xdr:nvSpPr>
        <xdr:cNvPr id="334" name="n_2mainValue【市民会館】&#10;有形固定資産減価償却率"/>
        <xdr:cNvSpPr txBox="1"/>
      </xdr:nvSpPr>
      <xdr:spPr>
        <a:xfrm>
          <a:off x="2705744" y="18313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95266</xdr:rowOff>
    </xdr:from>
    <xdr:ext cx="405111" cy="259045"/>
    <xdr:sp macro="" textlink="">
      <xdr:nvSpPr>
        <xdr:cNvPr id="335" name="n_3mainValue【市民会館】&#10;有形固定資産減価償却率"/>
        <xdr:cNvSpPr txBox="1"/>
      </xdr:nvSpPr>
      <xdr:spPr>
        <a:xfrm>
          <a:off x="1816744" y="1826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52813</xdr:rowOff>
    </xdr:from>
    <xdr:ext cx="405111" cy="259045"/>
    <xdr:sp macro="" textlink="">
      <xdr:nvSpPr>
        <xdr:cNvPr id="336" name="n_4mainValue【市民会館】&#10;有形固定資産減価償却率"/>
        <xdr:cNvSpPr txBox="1"/>
      </xdr:nvSpPr>
      <xdr:spPr>
        <a:xfrm>
          <a:off x="927744" y="18226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7" name="正方形/長方形 33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8" name="正方形/長方形 33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9" name="正方形/長方形 33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0" name="正方形/長方形 33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1" name="正方形/長方形 34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2" name="正方形/長方形 34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3" name="正方形/長方形 34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4" name="正方形/長方形 34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5" name="テキスト ボックス 34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6" name="直線コネクタ 34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47" name="直線コネクタ 346"/>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48" name="テキスト ボックス 347"/>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49" name="直線コネクタ 348"/>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50" name="テキスト ボックス 349"/>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51" name="直線コネクタ 350"/>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52" name="テキスト ボックス 351"/>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53" name="直線コネクタ 352"/>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54" name="テキスト ボックス 353"/>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5" name="直線コネクタ 35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6" name="テキスト ボックス 35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102</xdr:row>
      <xdr:rowOff>11277</xdr:rowOff>
    </xdr:from>
    <xdr:to>
      <xdr:col>54</xdr:col>
      <xdr:colOff>189865</xdr:colOff>
      <xdr:row>108</xdr:row>
      <xdr:rowOff>68884</xdr:rowOff>
    </xdr:to>
    <xdr:cxnSp macro="">
      <xdr:nvCxnSpPr>
        <xdr:cNvPr id="358" name="直線コネクタ 357"/>
        <xdr:cNvCxnSpPr/>
      </xdr:nvCxnSpPr>
      <xdr:spPr>
        <a:xfrm flipV="1">
          <a:off x="10476865" y="17499177"/>
          <a:ext cx="0" cy="1086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72711</xdr:rowOff>
    </xdr:from>
    <xdr:ext cx="469744" cy="259045"/>
    <xdr:sp macro="" textlink="">
      <xdr:nvSpPr>
        <xdr:cNvPr id="359" name="【市民会館】&#10;一人当たり面積最小値テキスト"/>
        <xdr:cNvSpPr txBox="1"/>
      </xdr:nvSpPr>
      <xdr:spPr>
        <a:xfrm>
          <a:off x="10515600" y="18589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68884</xdr:rowOff>
    </xdr:from>
    <xdr:to>
      <xdr:col>55</xdr:col>
      <xdr:colOff>88900</xdr:colOff>
      <xdr:row>108</xdr:row>
      <xdr:rowOff>68884</xdr:rowOff>
    </xdr:to>
    <xdr:cxnSp macro="">
      <xdr:nvCxnSpPr>
        <xdr:cNvPr id="360" name="直線コネクタ 359"/>
        <xdr:cNvCxnSpPr/>
      </xdr:nvCxnSpPr>
      <xdr:spPr>
        <a:xfrm>
          <a:off x="10388600" y="18585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129404</xdr:rowOff>
    </xdr:from>
    <xdr:ext cx="469744" cy="259045"/>
    <xdr:sp macro="" textlink="">
      <xdr:nvSpPr>
        <xdr:cNvPr id="361" name="【市民会館】&#10;一人当たり面積最大値テキスト"/>
        <xdr:cNvSpPr txBox="1"/>
      </xdr:nvSpPr>
      <xdr:spPr>
        <a:xfrm>
          <a:off x="10515600" y="17274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102</xdr:row>
      <xdr:rowOff>11277</xdr:rowOff>
    </xdr:from>
    <xdr:to>
      <xdr:col>55</xdr:col>
      <xdr:colOff>88900</xdr:colOff>
      <xdr:row>102</xdr:row>
      <xdr:rowOff>11277</xdr:rowOff>
    </xdr:to>
    <xdr:cxnSp macro="">
      <xdr:nvCxnSpPr>
        <xdr:cNvPr id="362" name="直線コネクタ 361"/>
        <xdr:cNvCxnSpPr/>
      </xdr:nvCxnSpPr>
      <xdr:spPr>
        <a:xfrm>
          <a:off x="10388600" y="17499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120514</xdr:rowOff>
    </xdr:from>
    <xdr:ext cx="469744" cy="259045"/>
    <xdr:sp macro="" textlink="">
      <xdr:nvSpPr>
        <xdr:cNvPr id="363" name="【市民会館】&#10;一人当たり面積平均値テキスト"/>
        <xdr:cNvSpPr txBox="1"/>
      </xdr:nvSpPr>
      <xdr:spPr>
        <a:xfrm>
          <a:off x="10515600" y="182942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97637</xdr:rowOff>
    </xdr:from>
    <xdr:to>
      <xdr:col>55</xdr:col>
      <xdr:colOff>50800</xdr:colOff>
      <xdr:row>108</xdr:row>
      <xdr:rowOff>27787</xdr:rowOff>
    </xdr:to>
    <xdr:sp macro="" textlink="">
      <xdr:nvSpPr>
        <xdr:cNvPr id="364" name="フローチャート: 判断 363"/>
        <xdr:cNvSpPr/>
      </xdr:nvSpPr>
      <xdr:spPr>
        <a:xfrm>
          <a:off x="10426700" y="1844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114554</xdr:rowOff>
    </xdr:from>
    <xdr:to>
      <xdr:col>50</xdr:col>
      <xdr:colOff>165100</xdr:colOff>
      <xdr:row>108</xdr:row>
      <xdr:rowOff>44704</xdr:rowOff>
    </xdr:to>
    <xdr:sp macro="" textlink="">
      <xdr:nvSpPr>
        <xdr:cNvPr id="365" name="フローチャート: 判断 364"/>
        <xdr:cNvSpPr/>
      </xdr:nvSpPr>
      <xdr:spPr>
        <a:xfrm>
          <a:off x="9588500" y="18459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111810</xdr:rowOff>
    </xdr:from>
    <xdr:to>
      <xdr:col>46</xdr:col>
      <xdr:colOff>38100</xdr:colOff>
      <xdr:row>108</xdr:row>
      <xdr:rowOff>41960</xdr:rowOff>
    </xdr:to>
    <xdr:sp macro="" textlink="">
      <xdr:nvSpPr>
        <xdr:cNvPr id="366" name="フローチャート: 判断 365"/>
        <xdr:cNvSpPr/>
      </xdr:nvSpPr>
      <xdr:spPr>
        <a:xfrm>
          <a:off x="8699500" y="184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112268</xdr:rowOff>
    </xdr:from>
    <xdr:to>
      <xdr:col>41</xdr:col>
      <xdr:colOff>101600</xdr:colOff>
      <xdr:row>108</xdr:row>
      <xdr:rowOff>42418</xdr:rowOff>
    </xdr:to>
    <xdr:sp macro="" textlink="">
      <xdr:nvSpPr>
        <xdr:cNvPr id="367" name="フローチャート: 判断 366"/>
        <xdr:cNvSpPr/>
      </xdr:nvSpPr>
      <xdr:spPr>
        <a:xfrm>
          <a:off x="7810500" y="18457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115469</xdr:rowOff>
    </xdr:from>
    <xdr:to>
      <xdr:col>36</xdr:col>
      <xdr:colOff>165100</xdr:colOff>
      <xdr:row>108</xdr:row>
      <xdr:rowOff>45619</xdr:rowOff>
    </xdr:to>
    <xdr:sp macro="" textlink="">
      <xdr:nvSpPr>
        <xdr:cNvPr id="368" name="フローチャート: 判断 367"/>
        <xdr:cNvSpPr/>
      </xdr:nvSpPr>
      <xdr:spPr>
        <a:xfrm>
          <a:off x="6921500" y="18460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69" name="テキスト ボックス 36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0" name="テキスト ボックス 36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1" name="テキスト ボックス 37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2" name="テキスト ボックス 37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3" name="テキスト ボックス 37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14884</xdr:rowOff>
    </xdr:from>
    <xdr:to>
      <xdr:col>55</xdr:col>
      <xdr:colOff>50800</xdr:colOff>
      <xdr:row>108</xdr:row>
      <xdr:rowOff>116484</xdr:rowOff>
    </xdr:to>
    <xdr:sp macro="" textlink="">
      <xdr:nvSpPr>
        <xdr:cNvPr id="374" name="楕円 373"/>
        <xdr:cNvSpPr/>
      </xdr:nvSpPr>
      <xdr:spPr>
        <a:xfrm>
          <a:off x="10426700" y="1853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101261</xdr:rowOff>
    </xdr:from>
    <xdr:ext cx="469744" cy="259045"/>
    <xdr:sp macro="" textlink="">
      <xdr:nvSpPr>
        <xdr:cNvPr id="375" name="【市民会館】&#10;一人当たり面積該当値テキスト"/>
        <xdr:cNvSpPr txBox="1"/>
      </xdr:nvSpPr>
      <xdr:spPr>
        <a:xfrm>
          <a:off x="10515600" y="18446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14884</xdr:rowOff>
    </xdr:from>
    <xdr:to>
      <xdr:col>50</xdr:col>
      <xdr:colOff>165100</xdr:colOff>
      <xdr:row>108</xdr:row>
      <xdr:rowOff>116484</xdr:rowOff>
    </xdr:to>
    <xdr:sp macro="" textlink="">
      <xdr:nvSpPr>
        <xdr:cNvPr id="376" name="楕円 375"/>
        <xdr:cNvSpPr/>
      </xdr:nvSpPr>
      <xdr:spPr>
        <a:xfrm>
          <a:off x="9588500" y="1853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65684</xdr:rowOff>
    </xdr:from>
    <xdr:to>
      <xdr:col>55</xdr:col>
      <xdr:colOff>0</xdr:colOff>
      <xdr:row>108</xdr:row>
      <xdr:rowOff>65684</xdr:rowOff>
    </xdr:to>
    <xdr:cxnSp macro="">
      <xdr:nvCxnSpPr>
        <xdr:cNvPr id="377" name="直線コネクタ 376"/>
        <xdr:cNvCxnSpPr/>
      </xdr:nvCxnSpPr>
      <xdr:spPr>
        <a:xfrm>
          <a:off x="9639300" y="1858228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14884</xdr:rowOff>
    </xdr:from>
    <xdr:to>
      <xdr:col>46</xdr:col>
      <xdr:colOff>38100</xdr:colOff>
      <xdr:row>108</xdr:row>
      <xdr:rowOff>116484</xdr:rowOff>
    </xdr:to>
    <xdr:sp macro="" textlink="">
      <xdr:nvSpPr>
        <xdr:cNvPr id="378" name="楕円 377"/>
        <xdr:cNvSpPr/>
      </xdr:nvSpPr>
      <xdr:spPr>
        <a:xfrm>
          <a:off x="8699500" y="1853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65684</xdr:rowOff>
    </xdr:from>
    <xdr:to>
      <xdr:col>50</xdr:col>
      <xdr:colOff>114300</xdr:colOff>
      <xdr:row>108</xdr:row>
      <xdr:rowOff>65684</xdr:rowOff>
    </xdr:to>
    <xdr:cxnSp macro="">
      <xdr:nvCxnSpPr>
        <xdr:cNvPr id="379" name="直線コネクタ 378"/>
        <xdr:cNvCxnSpPr/>
      </xdr:nvCxnSpPr>
      <xdr:spPr>
        <a:xfrm>
          <a:off x="8750300" y="185822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14884</xdr:rowOff>
    </xdr:from>
    <xdr:to>
      <xdr:col>41</xdr:col>
      <xdr:colOff>101600</xdr:colOff>
      <xdr:row>108</xdr:row>
      <xdr:rowOff>116484</xdr:rowOff>
    </xdr:to>
    <xdr:sp macro="" textlink="">
      <xdr:nvSpPr>
        <xdr:cNvPr id="380" name="楕円 379"/>
        <xdr:cNvSpPr/>
      </xdr:nvSpPr>
      <xdr:spPr>
        <a:xfrm>
          <a:off x="7810500" y="1853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65684</xdr:rowOff>
    </xdr:from>
    <xdr:to>
      <xdr:col>45</xdr:col>
      <xdr:colOff>177800</xdr:colOff>
      <xdr:row>108</xdr:row>
      <xdr:rowOff>65684</xdr:rowOff>
    </xdr:to>
    <xdr:cxnSp macro="">
      <xdr:nvCxnSpPr>
        <xdr:cNvPr id="381" name="直線コネクタ 380"/>
        <xdr:cNvCxnSpPr/>
      </xdr:nvCxnSpPr>
      <xdr:spPr>
        <a:xfrm>
          <a:off x="7861300" y="185822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14884</xdr:rowOff>
    </xdr:from>
    <xdr:to>
      <xdr:col>36</xdr:col>
      <xdr:colOff>165100</xdr:colOff>
      <xdr:row>108</xdr:row>
      <xdr:rowOff>116484</xdr:rowOff>
    </xdr:to>
    <xdr:sp macro="" textlink="">
      <xdr:nvSpPr>
        <xdr:cNvPr id="382" name="楕円 381"/>
        <xdr:cNvSpPr/>
      </xdr:nvSpPr>
      <xdr:spPr>
        <a:xfrm>
          <a:off x="6921500" y="1853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65684</xdr:rowOff>
    </xdr:from>
    <xdr:to>
      <xdr:col>41</xdr:col>
      <xdr:colOff>50800</xdr:colOff>
      <xdr:row>108</xdr:row>
      <xdr:rowOff>65684</xdr:rowOff>
    </xdr:to>
    <xdr:cxnSp macro="">
      <xdr:nvCxnSpPr>
        <xdr:cNvPr id="383" name="直線コネクタ 382"/>
        <xdr:cNvCxnSpPr/>
      </xdr:nvCxnSpPr>
      <xdr:spPr>
        <a:xfrm>
          <a:off x="6972300" y="185822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61231</xdr:rowOff>
    </xdr:from>
    <xdr:ext cx="469744" cy="259045"/>
    <xdr:sp macro="" textlink="">
      <xdr:nvSpPr>
        <xdr:cNvPr id="384" name="n_1aveValue【市民会館】&#10;一人当たり面積"/>
        <xdr:cNvSpPr txBox="1"/>
      </xdr:nvSpPr>
      <xdr:spPr>
        <a:xfrm>
          <a:off x="9391727" y="18234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58487</xdr:rowOff>
    </xdr:from>
    <xdr:ext cx="469744" cy="259045"/>
    <xdr:sp macro="" textlink="">
      <xdr:nvSpPr>
        <xdr:cNvPr id="385" name="n_2aveValue【市民会館】&#10;一人当たり面積"/>
        <xdr:cNvSpPr txBox="1"/>
      </xdr:nvSpPr>
      <xdr:spPr>
        <a:xfrm>
          <a:off x="8515427" y="18232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58945</xdr:rowOff>
    </xdr:from>
    <xdr:ext cx="469744" cy="259045"/>
    <xdr:sp macro="" textlink="">
      <xdr:nvSpPr>
        <xdr:cNvPr id="386" name="n_3aveValue【市民会館】&#10;一人当たり面積"/>
        <xdr:cNvSpPr txBox="1"/>
      </xdr:nvSpPr>
      <xdr:spPr>
        <a:xfrm>
          <a:off x="7626427" y="18232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62146</xdr:rowOff>
    </xdr:from>
    <xdr:ext cx="469744" cy="259045"/>
    <xdr:sp macro="" textlink="">
      <xdr:nvSpPr>
        <xdr:cNvPr id="387" name="n_4aveValue【市民会館】&#10;一人当たり面積"/>
        <xdr:cNvSpPr txBox="1"/>
      </xdr:nvSpPr>
      <xdr:spPr>
        <a:xfrm>
          <a:off x="6737427" y="18235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107611</xdr:rowOff>
    </xdr:from>
    <xdr:ext cx="469744" cy="259045"/>
    <xdr:sp macro="" textlink="">
      <xdr:nvSpPr>
        <xdr:cNvPr id="388" name="n_1mainValue【市民会館】&#10;一人当たり面積"/>
        <xdr:cNvSpPr txBox="1"/>
      </xdr:nvSpPr>
      <xdr:spPr>
        <a:xfrm>
          <a:off x="9391727" y="18624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107611</xdr:rowOff>
    </xdr:from>
    <xdr:ext cx="469744" cy="259045"/>
    <xdr:sp macro="" textlink="">
      <xdr:nvSpPr>
        <xdr:cNvPr id="389" name="n_2mainValue【市民会館】&#10;一人当たり面積"/>
        <xdr:cNvSpPr txBox="1"/>
      </xdr:nvSpPr>
      <xdr:spPr>
        <a:xfrm>
          <a:off x="8515427" y="18624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107611</xdr:rowOff>
    </xdr:from>
    <xdr:ext cx="469744" cy="259045"/>
    <xdr:sp macro="" textlink="">
      <xdr:nvSpPr>
        <xdr:cNvPr id="390" name="n_3mainValue【市民会館】&#10;一人当たり面積"/>
        <xdr:cNvSpPr txBox="1"/>
      </xdr:nvSpPr>
      <xdr:spPr>
        <a:xfrm>
          <a:off x="7626427" y="18624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107611</xdr:rowOff>
    </xdr:from>
    <xdr:ext cx="469744" cy="259045"/>
    <xdr:sp macro="" textlink="">
      <xdr:nvSpPr>
        <xdr:cNvPr id="391" name="n_4mainValue【市民会館】&#10;一人当たり面積"/>
        <xdr:cNvSpPr txBox="1"/>
      </xdr:nvSpPr>
      <xdr:spPr>
        <a:xfrm>
          <a:off x="6737427" y="18624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2" name="正方形/長方形 39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3" name="正方形/長方形 39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4" name="正方形/長方形 39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5" name="正方形/長方形 39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6" name="正方形/長方形 39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7" name="正方形/長方形 39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8" name="正方形/長方形 39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正方形/長方形 39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0" name="テキスト ボックス 39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1" name="直線コネクタ 40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2" name="テキスト ボックス 401"/>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3" name="直線コネクタ 40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4" name="テキスト ボックス 403"/>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5" name="直線コネクタ 40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6" name="テキスト ボックス 40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7" name="直線コネクタ 40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8" name="テキスト ボックス 40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9" name="直線コネクタ 40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0" name="テキスト ボックス 40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1" name="直線コネクタ 41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2" name="テキスト ボックス 41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3" name="直線コネクタ 41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4" name="テキスト ボックス 413"/>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5" name="直線コネクタ 41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37011</xdr:rowOff>
    </xdr:from>
    <xdr:to>
      <xdr:col>85</xdr:col>
      <xdr:colOff>126364</xdr:colOff>
      <xdr:row>42</xdr:row>
      <xdr:rowOff>14151</xdr:rowOff>
    </xdr:to>
    <xdr:cxnSp macro="">
      <xdr:nvCxnSpPr>
        <xdr:cNvPr id="417" name="直線コネクタ 416"/>
        <xdr:cNvCxnSpPr/>
      </xdr:nvCxnSpPr>
      <xdr:spPr>
        <a:xfrm flipV="1">
          <a:off x="16318864" y="5866311"/>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17978</xdr:rowOff>
    </xdr:from>
    <xdr:ext cx="405111" cy="259045"/>
    <xdr:sp macro="" textlink="">
      <xdr:nvSpPr>
        <xdr:cNvPr id="418" name="【一般廃棄物処理施設】&#10;有形固定資産減価償却率最小値テキスト"/>
        <xdr:cNvSpPr txBox="1"/>
      </xdr:nvSpPr>
      <xdr:spPr>
        <a:xfrm>
          <a:off x="16357600" y="7218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14151</xdr:rowOff>
    </xdr:from>
    <xdr:to>
      <xdr:col>86</xdr:col>
      <xdr:colOff>25400</xdr:colOff>
      <xdr:row>42</xdr:row>
      <xdr:rowOff>14151</xdr:rowOff>
    </xdr:to>
    <xdr:cxnSp macro="">
      <xdr:nvCxnSpPr>
        <xdr:cNvPr id="419" name="直線コネクタ 418"/>
        <xdr:cNvCxnSpPr/>
      </xdr:nvCxnSpPr>
      <xdr:spPr>
        <a:xfrm>
          <a:off x="16230600" y="721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155138</xdr:rowOff>
    </xdr:from>
    <xdr:ext cx="405111" cy="259045"/>
    <xdr:sp macro="" textlink="">
      <xdr:nvSpPr>
        <xdr:cNvPr id="420" name="【一般廃棄物処理施設】&#10;有形固定資産減価償却率最大値テキスト"/>
        <xdr:cNvSpPr txBox="1"/>
      </xdr:nvSpPr>
      <xdr:spPr>
        <a:xfrm>
          <a:off x="16357600" y="5641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37011</xdr:rowOff>
    </xdr:from>
    <xdr:to>
      <xdr:col>86</xdr:col>
      <xdr:colOff>25400</xdr:colOff>
      <xdr:row>34</xdr:row>
      <xdr:rowOff>37011</xdr:rowOff>
    </xdr:to>
    <xdr:cxnSp macro="">
      <xdr:nvCxnSpPr>
        <xdr:cNvPr id="421" name="直線コネクタ 420"/>
        <xdr:cNvCxnSpPr/>
      </xdr:nvCxnSpPr>
      <xdr:spPr>
        <a:xfrm>
          <a:off x="16230600" y="5866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67508</xdr:rowOff>
    </xdr:from>
    <xdr:ext cx="405111" cy="259045"/>
    <xdr:sp macro="" textlink="">
      <xdr:nvSpPr>
        <xdr:cNvPr id="422" name="【一般廃棄物処理施設】&#10;有形固定資産減価償却率平均値テキスト"/>
        <xdr:cNvSpPr txBox="1"/>
      </xdr:nvSpPr>
      <xdr:spPr>
        <a:xfrm>
          <a:off x="16357600" y="65826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89081</xdr:rowOff>
    </xdr:from>
    <xdr:to>
      <xdr:col>85</xdr:col>
      <xdr:colOff>177800</xdr:colOff>
      <xdr:row>39</xdr:row>
      <xdr:rowOff>19231</xdr:rowOff>
    </xdr:to>
    <xdr:sp macro="" textlink="">
      <xdr:nvSpPr>
        <xdr:cNvPr id="423" name="フローチャート: 判断 422"/>
        <xdr:cNvSpPr/>
      </xdr:nvSpPr>
      <xdr:spPr>
        <a:xfrm>
          <a:off x="16268700" y="660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138067</xdr:rowOff>
    </xdr:from>
    <xdr:to>
      <xdr:col>81</xdr:col>
      <xdr:colOff>101600</xdr:colOff>
      <xdr:row>38</xdr:row>
      <xdr:rowOff>68218</xdr:rowOff>
    </xdr:to>
    <xdr:sp macro="" textlink="">
      <xdr:nvSpPr>
        <xdr:cNvPr id="424" name="フローチャート: 判断 423"/>
        <xdr:cNvSpPr/>
      </xdr:nvSpPr>
      <xdr:spPr>
        <a:xfrm>
          <a:off x="154305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142966</xdr:rowOff>
    </xdr:from>
    <xdr:to>
      <xdr:col>76</xdr:col>
      <xdr:colOff>165100</xdr:colOff>
      <xdr:row>38</xdr:row>
      <xdr:rowOff>73116</xdr:rowOff>
    </xdr:to>
    <xdr:sp macro="" textlink="">
      <xdr:nvSpPr>
        <xdr:cNvPr id="425" name="フローチャート: 判断 424"/>
        <xdr:cNvSpPr/>
      </xdr:nvSpPr>
      <xdr:spPr>
        <a:xfrm>
          <a:off x="14541500" y="648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138067</xdr:rowOff>
    </xdr:from>
    <xdr:to>
      <xdr:col>72</xdr:col>
      <xdr:colOff>38100</xdr:colOff>
      <xdr:row>38</xdr:row>
      <xdr:rowOff>68218</xdr:rowOff>
    </xdr:to>
    <xdr:sp macro="" textlink="">
      <xdr:nvSpPr>
        <xdr:cNvPr id="426" name="フローチャート: 判断 425"/>
        <xdr:cNvSpPr/>
      </xdr:nvSpPr>
      <xdr:spPr>
        <a:xfrm>
          <a:off x="136525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77651</xdr:rowOff>
    </xdr:from>
    <xdr:to>
      <xdr:col>67</xdr:col>
      <xdr:colOff>101600</xdr:colOff>
      <xdr:row>38</xdr:row>
      <xdr:rowOff>7801</xdr:rowOff>
    </xdr:to>
    <xdr:sp macro="" textlink="">
      <xdr:nvSpPr>
        <xdr:cNvPr id="427" name="フローチャート: 判断 426"/>
        <xdr:cNvSpPr/>
      </xdr:nvSpPr>
      <xdr:spPr>
        <a:xfrm>
          <a:off x="12763500" y="642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8" name="テキスト ボックス 42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9" name="テキスト ボックス 42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0" name="テキスト ボックス 42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1" name="テキスト ボックス 43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2" name="テキスト ボックス 43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105410</xdr:rowOff>
    </xdr:from>
    <xdr:to>
      <xdr:col>85</xdr:col>
      <xdr:colOff>177800</xdr:colOff>
      <xdr:row>37</xdr:row>
      <xdr:rowOff>35560</xdr:rowOff>
    </xdr:to>
    <xdr:sp macro="" textlink="">
      <xdr:nvSpPr>
        <xdr:cNvPr id="433" name="楕円 432"/>
        <xdr:cNvSpPr/>
      </xdr:nvSpPr>
      <xdr:spPr>
        <a:xfrm>
          <a:off x="16268700" y="627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128287</xdr:rowOff>
    </xdr:from>
    <xdr:ext cx="405111" cy="259045"/>
    <xdr:sp macro="" textlink="">
      <xdr:nvSpPr>
        <xdr:cNvPr id="434" name="【一般廃棄物処理施設】&#10;有形固定資産減価償却率該当値テキスト"/>
        <xdr:cNvSpPr txBox="1"/>
      </xdr:nvSpPr>
      <xdr:spPr>
        <a:xfrm>
          <a:off x="16357600"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30299</xdr:rowOff>
    </xdr:from>
    <xdr:to>
      <xdr:col>81</xdr:col>
      <xdr:colOff>101600</xdr:colOff>
      <xdr:row>36</xdr:row>
      <xdr:rowOff>131899</xdr:rowOff>
    </xdr:to>
    <xdr:sp macro="" textlink="">
      <xdr:nvSpPr>
        <xdr:cNvPr id="435" name="楕円 434"/>
        <xdr:cNvSpPr/>
      </xdr:nvSpPr>
      <xdr:spPr>
        <a:xfrm>
          <a:off x="15430500" y="620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81099</xdr:rowOff>
    </xdr:from>
    <xdr:to>
      <xdr:col>85</xdr:col>
      <xdr:colOff>127000</xdr:colOff>
      <xdr:row>36</xdr:row>
      <xdr:rowOff>156210</xdr:rowOff>
    </xdr:to>
    <xdr:cxnSp macro="">
      <xdr:nvCxnSpPr>
        <xdr:cNvPr id="436" name="直線コネクタ 435"/>
        <xdr:cNvCxnSpPr/>
      </xdr:nvCxnSpPr>
      <xdr:spPr>
        <a:xfrm>
          <a:off x="15481300" y="6253299"/>
          <a:ext cx="8382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128270</xdr:rowOff>
    </xdr:from>
    <xdr:to>
      <xdr:col>76</xdr:col>
      <xdr:colOff>165100</xdr:colOff>
      <xdr:row>36</xdr:row>
      <xdr:rowOff>58420</xdr:rowOff>
    </xdr:to>
    <xdr:sp macro="" textlink="">
      <xdr:nvSpPr>
        <xdr:cNvPr id="437" name="楕円 436"/>
        <xdr:cNvSpPr/>
      </xdr:nvSpPr>
      <xdr:spPr>
        <a:xfrm>
          <a:off x="14541500" y="612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7620</xdr:rowOff>
    </xdr:from>
    <xdr:to>
      <xdr:col>81</xdr:col>
      <xdr:colOff>50800</xdr:colOff>
      <xdr:row>36</xdr:row>
      <xdr:rowOff>81099</xdr:rowOff>
    </xdr:to>
    <xdr:cxnSp macro="">
      <xdr:nvCxnSpPr>
        <xdr:cNvPr id="438" name="直線コネクタ 437"/>
        <xdr:cNvCxnSpPr/>
      </xdr:nvCxnSpPr>
      <xdr:spPr>
        <a:xfrm>
          <a:off x="14592300" y="6179820"/>
          <a:ext cx="889000" cy="7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71120</xdr:rowOff>
    </xdr:from>
    <xdr:to>
      <xdr:col>72</xdr:col>
      <xdr:colOff>38100</xdr:colOff>
      <xdr:row>36</xdr:row>
      <xdr:rowOff>1270</xdr:rowOff>
    </xdr:to>
    <xdr:sp macro="" textlink="">
      <xdr:nvSpPr>
        <xdr:cNvPr id="439" name="楕円 438"/>
        <xdr:cNvSpPr/>
      </xdr:nvSpPr>
      <xdr:spPr>
        <a:xfrm>
          <a:off x="13652500" y="607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121920</xdr:rowOff>
    </xdr:from>
    <xdr:to>
      <xdr:col>76</xdr:col>
      <xdr:colOff>114300</xdr:colOff>
      <xdr:row>36</xdr:row>
      <xdr:rowOff>7620</xdr:rowOff>
    </xdr:to>
    <xdr:cxnSp macro="">
      <xdr:nvCxnSpPr>
        <xdr:cNvPr id="440" name="直線コネクタ 439"/>
        <xdr:cNvCxnSpPr/>
      </xdr:nvCxnSpPr>
      <xdr:spPr>
        <a:xfrm>
          <a:off x="13703300" y="612267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4173</xdr:rowOff>
    </xdr:from>
    <xdr:to>
      <xdr:col>67</xdr:col>
      <xdr:colOff>101600</xdr:colOff>
      <xdr:row>35</xdr:row>
      <xdr:rowOff>105773</xdr:rowOff>
    </xdr:to>
    <xdr:sp macro="" textlink="">
      <xdr:nvSpPr>
        <xdr:cNvPr id="441" name="楕円 440"/>
        <xdr:cNvSpPr/>
      </xdr:nvSpPr>
      <xdr:spPr>
        <a:xfrm>
          <a:off x="12763500" y="600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54973</xdr:rowOff>
    </xdr:from>
    <xdr:to>
      <xdr:col>71</xdr:col>
      <xdr:colOff>177800</xdr:colOff>
      <xdr:row>35</xdr:row>
      <xdr:rowOff>121920</xdr:rowOff>
    </xdr:to>
    <xdr:cxnSp macro="">
      <xdr:nvCxnSpPr>
        <xdr:cNvPr id="442" name="直線コネクタ 441"/>
        <xdr:cNvCxnSpPr/>
      </xdr:nvCxnSpPr>
      <xdr:spPr>
        <a:xfrm>
          <a:off x="12814300" y="6055723"/>
          <a:ext cx="8890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59344</xdr:rowOff>
    </xdr:from>
    <xdr:ext cx="405111" cy="259045"/>
    <xdr:sp macro="" textlink="">
      <xdr:nvSpPr>
        <xdr:cNvPr id="443" name="n_1aveValue【一般廃棄物処理施設】&#10;有形固定資産減価償却率"/>
        <xdr:cNvSpPr txBox="1"/>
      </xdr:nvSpPr>
      <xdr:spPr>
        <a:xfrm>
          <a:off x="15266044" y="657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64243</xdr:rowOff>
    </xdr:from>
    <xdr:ext cx="405111" cy="259045"/>
    <xdr:sp macro="" textlink="">
      <xdr:nvSpPr>
        <xdr:cNvPr id="444" name="n_2aveValue【一般廃棄物処理施設】&#10;有形固定資産減価償却率"/>
        <xdr:cNvSpPr txBox="1"/>
      </xdr:nvSpPr>
      <xdr:spPr>
        <a:xfrm>
          <a:off x="14389744" y="657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59344</xdr:rowOff>
    </xdr:from>
    <xdr:ext cx="405111" cy="259045"/>
    <xdr:sp macro="" textlink="">
      <xdr:nvSpPr>
        <xdr:cNvPr id="445" name="n_3aveValue【一般廃棄物処理施設】&#10;有形固定資産減価償却率"/>
        <xdr:cNvSpPr txBox="1"/>
      </xdr:nvSpPr>
      <xdr:spPr>
        <a:xfrm>
          <a:off x="13500744" y="657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170378</xdr:rowOff>
    </xdr:from>
    <xdr:ext cx="405111" cy="259045"/>
    <xdr:sp macro="" textlink="">
      <xdr:nvSpPr>
        <xdr:cNvPr id="446" name="n_4aveValue【一般廃棄物処理施設】&#10;有形固定資産減価償却率"/>
        <xdr:cNvSpPr txBox="1"/>
      </xdr:nvSpPr>
      <xdr:spPr>
        <a:xfrm>
          <a:off x="12611744" y="651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148426</xdr:rowOff>
    </xdr:from>
    <xdr:ext cx="405111" cy="259045"/>
    <xdr:sp macro="" textlink="">
      <xdr:nvSpPr>
        <xdr:cNvPr id="447" name="n_1mainValue【一般廃棄物処理施設】&#10;有形固定資産減価償却率"/>
        <xdr:cNvSpPr txBox="1"/>
      </xdr:nvSpPr>
      <xdr:spPr>
        <a:xfrm>
          <a:off x="15266044" y="5977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74947</xdr:rowOff>
    </xdr:from>
    <xdr:ext cx="405111" cy="259045"/>
    <xdr:sp macro="" textlink="">
      <xdr:nvSpPr>
        <xdr:cNvPr id="448" name="n_2mainValue【一般廃棄物処理施設】&#10;有形固定資産減価償却率"/>
        <xdr:cNvSpPr txBox="1"/>
      </xdr:nvSpPr>
      <xdr:spPr>
        <a:xfrm>
          <a:off x="14389744" y="590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17797</xdr:rowOff>
    </xdr:from>
    <xdr:ext cx="405111" cy="259045"/>
    <xdr:sp macro="" textlink="">
      <xdr:nvSpPr>
        <xdr:cNvPr id="449" name="n_3mainValue【一般廃棄物処理施設】&#10;有形固定資産減価償却率"/>
        <xdr:cNvSpPr txBox="1"/>
      </xdr:nvSpPr>
      <xdr:spPr>
        <a:xfrm>
          <a:off x="13500744" y="584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122300</xdr:rowOff>
    </xdr:from>
    <xdr:ext cx="405111" cy="259045"/>
    <xdr:sp macro="" textlink="">
      <xdr:nvSpPr>
        <xdr:cNvPr id="450" name="n_4mainValue【一般廃棄物処理施設】&#10;有形固定資産減価償却率"/>
        <xdr:cNvSpPr txBox="1"/>
      </xdr:nvSpPr>
      <xdr:spPr>
        <a:xfrm>
          <a:off x="12611744" y="5780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9" name="テキスト ボックス 45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1" name="直線コネクタ 460"/>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62" name="テキスト ボックス 461"/>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3" name="直線コネクタ 462"/>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64" name="テキスト ボックス 463"/>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5" name="直線コネクタ 464"/>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66" name="テキスト ボックス 465"/>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7" name="直線コネクタ 466"/>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68" name="テキスト ボックス 467"/>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69" name="直線コネクタ 468"/>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70" name="テキスト ボックス 469"/>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1" name="直線コネクタ 470"/>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72" name="テキスト ボックス 471"/>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4" name="テキスト ボックス 47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85984</xdr:rowOff>
    </xdr:from>
    <xdr:to>
      <xdr:col>116</xdr:col>
      <xdr:colOff>62864</xdr:colOff>
      <xdr:row>42</xdr:row>
      <xdr:rowOff>91957</xdr:rowOff>
    </xdr:to>
    <xdr:cxnSp macro="">
      <xdr:nvCxnSpPr>
        <xdr:cNvPr id="476" name="直線コネクタ 475"/>
        <xdr:cNvCxnSpPr/>
      </xdr:nvCxnSpPr>
      <xdr:spPr>
        <a:xfrm flipV="1">
          <a:off x="22160864" y="5743834"/>
          <a:ext cx="0" cy="1549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95784</xdr:rowOff>
    </xdr:from>
    <xdr:ext cx="378565" cy="259045"/>
    <xdr:sp macro="" textlink="">
      <xdr:nvSpPr>
        <xdr:cNvPr id="477" name="【一般廃棄物処理施設】&#10;一人当たり有形固定資産（償却資産）額最小値テキスト"/>
        <xdr:cNvSpPr txBox="1"/>
      </xdr:nvSpPr>
      <xdr:spPr>
        <a:xfrm>
          <a:off x="22199600" y="7296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91957</xdr:rowOff>
    </xdr:from>
    <xdr:to>
      <xdr:col>116</xdr:col>
      <xdr:colOff>152400</xdr:colOff>
      <xdr:row>42</xdr:row>
      <xdr:rowOff>91957</xdr:rowOff>
    </xdr:to>
    <xdr:cxnSp macro="">
      <xdr:nvCxnSpPr>
        <xdr:cNvPr id="478" name="直線コネクタ 477"/>
        <xdr:cNvCxnSpPr/>
      </xdr:nvCxnSpPr>
      <xdr:spPr>
        <a:xfrm>
          <a:off x="22072600" y="7292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32661</xdr:rowOff>
    </xdr:from>
    <xdr:ext cx="599010" cy="259045"/>
    <xdr:sp macro="" textlink="">
      <xdr:nvSpPr>
        <xdr:cNvPr id="479" name="【一般廃棄物処理施設】&#10;一人当たり有形固定資産（償却資産）額最大値テキスト"/>
        <xdr:cNvSpPr txBox="1"/>
      </xdr:nvSpPr>
      <xdr:spPr>
        <a:xfrm>
          <a:off x="22199600" y="5519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85984</xdr:rowOff>
    </xdr:from>
    <xdr:to>
      <xdr:col>116</xdr:col>
      <xdr:colOff>152400</xdr:colOff>
      <xdr:row>33</xdr:row>
      <xdr:rowOff>85984</xdr:rowOff>
    </xdr:to>
    <xdr:cxnSp macro="">
      <xdr:nvCxnSpPr>
        <xdr:cNvPr id="480" name="直線コネクタ 479"/>
        <xdr:cNvCxnSpPr/>
      </xdr:nvCxnSpPr>
      <xdr:spPr>
        <a:xfrm>
          <a:off x="22072600" y="574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41102</xdr:rowOff>
    </xdr:from>
    <xdr:ext cx="534377" cy="259045"/>
    <xdr:sp macro="" textlink="">
      <xdr:nvSpPr>
        <xdr:cNvPr id="481" name="【一般廃棄物処理施設】&#10;一人当たり有形固定資産（償却資産）額平均値テキスト"/>
        <xdr:cNvSpPr txBox="1"/>
      </xdr:nvSpPr>
      <xdr:spPr>
        <a:xfrm>
          <a:off x="22199600" y="68991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62675</xdr:rowOff>
    </xdr:from>
    <xdr:to>
      <xdr:col>116</xdr:col>
      <xdr:colOff>114300</xdr:colOff>
      <xdr:row>40</xdr:row>
      <xdr:rowOff>164275</xdr:rowOff>
    </xdr:to>
    <xdr:sp macro="" textlink="">
      <xdr:nvSpPr>
        <xdr:cNvPr id="482" name="フローチャート: 判断 481"/>
        <xdr:cNvSpPr/>
      </xdr:nvSpPr>
      <xdr:spPr>
        <a:xfrm>
          <a:off x="22110700" y="692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91798</xdr:rowOff>
    </xdr:from>
    <xdr:to>
      <xdr:col>112</xdr:col>
      <xdr:colOff>38100</xdr:colOff>
      <xdr:row>41</xdr:row>
      <xdr:rowOff>21948</xdr:rowOff>
    </xdr:to>
    <xdr:sp macro="" textlink="">
      <xdr:nvSpPr>
        <xdr:cNvPr id="483" name="フローチャート: 判断 482"/>
        <xdr:cNvSpPr/>
      </xdr:nvSpPr>
      <xdr:spPr>
        <a:xfrm>
          <a:off x="21272500" y="6949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123978</xdr:rowOff>
    </xdr:from>
    <xdr:to>
      <xdr:col>107</xdr:col>
      <xdr:colOff>101600</xdr:colOff>
      <xdr:row>41</xdr:row>
      <xdr:rowOff>54128</xdr:rowOff>
    </xdr:to>
    <xdr:sp macro="" textlink="">
      <xdr:nvSpPr>
        <xdr:cNvPr id="484" name="フローチャート: 判断 483"/>
        <xdr:cNvSpPr/>
      </xdr:nvSpPr>
      <xdr:spPr>
        <a:xfrm>
          <a:off x="20383500" y="6981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139605</xdr:rowOff>
    </xdr:from>
    <xdr:to>
      <xdr:col>102</xdr:col>
      <xdr:colOff>165100</xdr:colOff>
      <xdr:row>41</xdr:row>
      <xdr:rowOff>69755</xdr:rowOff>
    </xdr:to>
    <xdr:sp macro="" textlink="">
      <xdr:nvSpPr>
        <xdr:cNvPr id="485" name="フローチャート: 判断 484"/>
        <xdr:cNvSpPr/>
      </xdr:nvSpPr>
      <xdr:spPr>
        <a:xfrm>
          <a:off x="19494500" y="699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114016</xdr:rowOff>
    </xdr:from>
    <xdr:to>
      <xdr:col>98</xdr:col>
      <xdr:colOff>38100</xdr:colOff>
      <xdr:row>41</xdr:row>
      <xdr:rowOff>44166</xdr:rowOff>
    </xdr:to>
    <xdr:sp macro="" textlink="">
      <xdr:nvSpPr>
        <xdr:cNvPr id="486" name="フローチャート: 判断 485"/>
        <xdr:cNvSpPr/>
      </xdr:nvSpPr>
      <xdr:spPr>
        <a:xfrm>
          <a:off x="18605500" y="697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57567</xdr:rowOff>
    </xdr:from>
    <xdr:to>
      <xdr:col>116</xdr:col>
      <xdr:colOff>114300</xdr:colOff>
      <xdr:row>40</xdr:row>
      <xdr:rowOff>159167</xdr:rowOff>
    </xdr:to>
    <xdr:sp macro="" textlink="">
      <xdr:nvSpPr>
        <xdr:cNvPr id="492" name="楕円 491"/>
        <xdr:cNvSpPr/>
      </xdr:nvSpPr>
      <xdr:spPr>
        <a:xfrm>
          <a:off x="22110700" y="6915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80444</xdr:rowOff>
    </xdr:from>
    <xdr:ext cx="599010" cy="259045"/>
    <xdr:sp macro="" textlink="">
      <xdr:nvSpPr>
        <xdr:cNvPr id="493" name="【一般廃棄物処理施設】&#10;一人当たり有形固定資産（償却資産）額該当値テキスト"/>
        <xdr:cNvSpPr txBox="1"/>
      </xdr:nvSpPr>
      <xdr:spPr>
        <a:xfrm>
          <a:off x="22199600" y="6766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59575</xdr:rowOff>
    </xdr:from>
    <xdr:to>
      <xdr:col>112</xdr:col>
      <xdr:colOff>38100</xdr:colOff>
      <xdr:row>40</xdr:row>
      <xdr:rowOff>161175</xdr:rowOff>
    </xdr:to>
    <xdr:sp macro="" textlink="">
      <xdr:nvSpPr>
        <xdr:cNvPr id="494" name="楕円 493"/>
        <xdr:cNvSpPr/>
      </xdr:nvSpPr>
      <xdr:spPr>
        <a:xfrm>
          <a:off x="21272500" y="691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108367</xdr:rowOff>
    </xdr:from>
    <xdr:to>
      <xdr:col>116</xdr:col>
      <xdr:colOff>63500</xdr:colOff>
      <xdr:row>40</xdr:row>
      <xdr:rowOff>110375</xdr:rowOff>
    </xdr:to>
    <xdr:cxnSp macro="">
      <xdr:nvCxnSpPr>
        <xdr:cNvPr id="495" name="直線コネクタ 494"/>
        <xdr:cNvCxnSpPr/>
      </xdr:nvCxnSpPr>
      <xdr:spPr>
        <a:xfrm flipV="1">
          <a:off x="21323300" y="6966367"/>
          <a:ext cx="838200" cy="2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58269</xdr:rowOff>
    </xdr:from>
    <xdr:to>
      <xdr:col>107</xdr:col>
      <xdr:colOff>101600</xdr:colOff>
      <xdr:row>40</xdr:row>
      <xdr:rowOff>159869</xdr:rowOff>
    </xdr:to>
    <xdr:sp macro="" textlink="">
      <xdr:nvSpPr>
        <xdr:cNvPr id="496" name="楕円 495"/>
        <xdr:cNvSpPr/>
      </xdr:nvSpPr>
      <xdr:spPr>
        <a:xfrm>
          <a:off x="20383500" y="6916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109069</xdr:rowOff>
    </xdr:from>
    <xdr:to>
      <xdr:col>111</xdr:col>
      <xdr:colOff>177800</xdr:colOff>
      <xdr:row>40</xdr:row>
      <xdr:rowOff>110375</xdr:rowOff>
    </xdr:to>
    <xdr:cxnSp macro="">
      <xdr:nvCxnSpPr>
        <xdr:cNvPr id="497" name="直線コネクタ 496"/>
        <xdr:cNvCxnSpPr/>
      </xdr:nvCxnSpPr>
      <xdr:spPr>
        <a:xfrm>
          <a:off x="20434300" y="6967069"/>
          <a:ext cx="8890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61616</xdr:rowOff>
    </xdr:from>
    <xdr:to>
      <xdr:col>102</xdr:col>
      <xdr:colOff>165100</xdr:colOff>
      <xdr:row>40</xdr:row>
      <xdr:rowOff>163216</xdr:rowOff>
    </xdr:to>
    <xdr:sp macro="" textlink="">
      <xdr:nvSpPr>
        <xdr:cNvPr id="498" name="楕円 497"/>
        <xdr:cNvSpPr/>
      </xdr:nvSpPr>
      <xdr:spPr>
        <a:xfrm>
          <a:off x="19494500" y="6919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109069</xdr:rowOff>
    </xdr:from>
    <xdr:to>
      <xdr:col>107</xdr:col>
      <xdr:colOff>50800</xdr:colOff>
      <xdr:row>40</xdr:row>
      <xdr:rowOff>112416</xdr:rowOff>
    </xdr:to>
    <xdr:cxnSp macro="">
      <xdr:nvCxnSpPr>
        <xdr:cNvPr id="499" name="直線コネクタ 498"/>
        <xdr:cNvCxnSpPr/>
      </xdr:nvCxnSpPr>
      <xdr:spPr>
        <a:xfrm flipV="1">
          <a:off x="19545300" y="6967069"/>
          <a:ext cx="889000" cy="3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63619</xdr:rowOff>
    </xdr:from>
    <xdr:to>
      <xdr:col>98</xdr:col>
      <xdr:colOff>38100</xdr:colOff>
      <xdr:row>40</xdr:row>
      <xdr:rowOff>165219</xdr:rowOff>
    </xdr:to>
    <xdr:sp macro="" textlink="">
      <xdr:nvSpPr>
        <xdr:cNvPr id="500" name="楕円 499"/>
        <xdr:cNvSpPr/>
      </xdr:nvSpPr>
      <xdr:spPr>
        <a:xfrm>
          <a:off x="18605500" y="6921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112416</xdr:rowOff>
    </xdr:from>
    <xdr:to>
      <xdr:col>102</xdr:col>
      <xdr:colOff>114300</xdr:colOff>
      <xdr:row>40</xdr:row>
      <xdr:rowOff>114419</xdr:rowOff>
    </xdr:to>
    <xdr:cxnSp macro="">
      <xdr:nvCxnSpPr>
        <xdr:cNvPr id="501" name="直線コネクタ 500"/>
        <xdr:cNvCxnSpPr/>
      </xdr:nvCxnSpPr>
      <xdr:spPr>
        <a:xfrm flipV="1">
          <a:off x="18656300" y="6970416"/>
          <a:ext cx="889000" cy="2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13075</xdr:rowOff>
    </xdr:from>
    <xdr:ext cx="534377" cy="259045"/>
    <xdr:sp macro="" textlink="">
      <xdr:nvSpPr>
        <xdr:cNvPr id="502" name="n_1aveValue【一般廃棄物処理施設】&#10;一人当たり有形固定資産（償却資産）額"/>
        <xdr:cNvSpPr txBox="1"/>
      </xdr:nvSpPr>
      <xdr:spPr>
        <a:xfrm>
          <a:off x="21043411" y="7042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45255</xdr:rowOff>
    </xdr:from>
    <xdr:ext cx="534377" cy="259045"/>
    <xdr:sp macro="" textlink="">
      <xdr:nvSpPr>
        <xdr:cNvPr id="503" name="n_2aveValue【一般廃棄物処理施設】&#10;一人当たり有形固定資産（償却資産）額"/>
        <xdr:cNvSpPr txBox="1"/>
      </xdr:nvSpPr>
      <xdr:spPr>
        <a:xfrm>
          <a:off x="20167111" y="7074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60882</xdr:rowOff>
    </xdr:from>
    <xdr:ext cx="534377" cy="259045"/>
    <xdr:sp macro="" textlink="">
      <xdr:nvSpPr>
        <xdr:cNvPr id="504" name="n_3aveValue【一般廃棄物処理施設】&#10;一人当たり有形固定資産（償却資産）額"/>
        <xdr:cNvSpPr txBox="1"/>
      </xdr:nvSpPr>
      <xdr:spPr>
        <a:xfrm>
          <a:off x="19278111" y="709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35293</xdr:rowOff>
    </xdr:from>
    <xdr:ext cx="534377" cy="259045"/>
    <xdr:sp macro="" textlink="">
      <xdr:nvSpPr>
        <xdr:cNvPr id="505" name="n_4aveValue【一般廃棄物処理施設】&#10;一人当たり有形固定資産（償却資産）額"/>
        <xdr:cNvSpPr txBox="1"/>
      </xdr:nvSpPr>
      <xdr:spPr>
        <a:xfrm>
          <a:off x="18389111" y="7064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6252</xdr:rowOff>
    </xdr:from>
    <xdr:ext cx="534377" cy="259045"/>
    <xdr:sp macro="" textlink="">
      <xdr:nvSpPr>
        <xdr:cNvPr id="506" name="n_1mainValue【一般廃棄物処理施設】&#10;一人当たり有形固定資産（償却資産）額"/>
        <xdr:cNvSpPr txBox="1"/>
      </xdr:nvSpPr>
      <xdr:spPr>
        <a:xfrm>
          <a:off x="21043411" y="669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4946</xdr:rowOff>
    </xdr:from>
    <xdr:ext cx="534377" cy="259045"/>
    <xdr:sp macro="" textlink="">
      <xdr:nvSpPr>
        <xdr:cNvPr id="507" name="n_2mainValue【一般廃棄物処理施設】&#10;一人当たり有形固定資産（償却資産）額"/>
        <xdr:cNvSpPr txBox="1"/>
      </xdr:nvSpPr>
      <xdr:spPr>
        <a:xfrm>
          <a:off x="20167111" y="669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8293</xdr:rowOff>
    </xdr:from>
    <xdr:ext cx="534377" cy="259045"/>
    <xdr:sp macro="" textlink="">
      <xdr:nvSpPr>
        <xdr:cNvPr id="508" name="n_3mainValue【一般廃棄物処理施設】&#10;一人当たり有形固定資産（償却資産）額"/>
        <xdr:cNvSpPr txBox="1"/>
      </xdr:nvSpPr>
      <xdr:spPr>
        <a:xfrm>
          <a:off x="19278111" y="6694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10296</xdr:rowOff>
    </xdr:from>
    <xdr:ext cx="534377" cy="259045"/>
    <xdr:sp macro="" textlink="">
      <xdr:nvSpPr>
        <xdr:cNvPr id="509" name="n_4mainValue【一般廃棄物処理施設】&#10;一人当たり有形固定資産（償却資産）額"/>
        <xdr:cNvSpPr txBox="1"/>
      </xdr:nvSpPr>
      <xdr:spPr>
        <a:xfrm>
          <a:off x="18389111" y="6696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1" name="直線コネクタ 52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2" name="テキスト ボックス 521"/>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3" name="直線コネクタ 52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4" name="テキスト ボックス 52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5" name="直線コネクタ 52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6" name="テキスト ボックス 52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7" name="直線コネクタ 52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8" name="テキスト ボックス 52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9" name="直線コネクタ 52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0" name="テキスト ボックス 52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1" name="直線コネクタ 53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2" name="テキスト ボックス 531"/>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114300</xdr:rowOff>
    </xdr:to>
    <xdr:cxnSp macro="">
      <xdr:nvCxnSpPr>
        <xdr:cNvPr id="535" name="直線コネクタ 534"/>
        <xdr:cNvCxnSpPr/>
      </xdr:nvCxnSpPr>
      <xdr:spPr>
        <a:xfrm flipV="1">
          <a:off x="16318864" y="9470572"/>
          <a:ext cx="0" cy="1445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118127</xdr:rowOff>
    </xdr:from>
    <xdr:ext cx="405111" cy="259045"/>
    <xdr:sp macro="" textlink="">
      <xdr:nvSpPr>
        <xdr:cNvPr id="536" name="【保健センター・保健所】&#10;有形固定資産減価償却率最小値テキスト"/>
        <xdr:cNvSpPr txBox="1"/>
      </xdr:nvSpPr>
      <xdr:spPr>
        <a:xfrm>
          <a:off x="16357600" y="1091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114300</xdr:rowOff>
    </xdr:from>
    <xdr:to>
      <xdr:col>86</xdr:col>
      <xdr:colOff>25400</xdr:colOff>
      <xdr:row>63</xdr:row>
      <xdr:rowOff>114300</xdr:rowOff>
    </xdr:to>
    <xdr:cxnSp macro="">
      <xdr:nvCxnSpPr>
        <xdr:cNvPr id="537" name="直線コネクタ 536"/>
        <xdr:cNvCxnSpPr/>
      </xdr:nvCxnSpPr>
      <xdr:spPr>
        <a:xfrm>
          <a:off x="16230600" y="1091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538" name="【保健センター・保健所】&#10;有形固定資産減価償却率最大値テキスト"/>
        <xdr:cNvSpPr txBox="1"/>
      </xdr:nvSpPr>
      <xdr:spPr>
        <a:xfrm>
          <a:off x="16357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39" name="直線コネクタ 538"/>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125565</xdr:rowOff>
    </xdr:from>
    <xdr:ext cx="405111" cy="259045"/>
    <xdr:sp macro="" textlink="">
      <xdr:nvSpPr>
        <xdr:cNvPr id="540" name="【保健センター・保健所】&#10;有形固定資産減価償却率平均値テキスト"/>
        <xdr:cNvSpPr txBox="1"/>
      </xdr:nvSpPr>
      <xdr:spPr>
        <a:xfrm>
          <a:off x="16357600" y="100696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102688</xdr:rowOff>
    </xdr:from>
    <xdr:to>
      <xdr:col>85</xdr:col>
      <xdr:colOff>177800</xdr:colOff>
      <xdr:row>60</xdr:row>
      <xdr:rowOff>32838</xdr:rowOff>
    </xdr:to>
    <xdr:sp macro="" textlink="">
      <xdr:nvSpPr>
        <xdr:cNvPr id="541" name="フローチャート: 判断 540"/>
        <xdr:cNvSpPr/>
      </xdr:nvSpPr>
      <xdr:spPr>
        <a:xfrm>
          <a:off x="16268700" y="10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91259</xdr:rowOff>
    </xdr:from>
    <xdr:to>
      <xdr:col>81</xdr:col>
      <xdr:colOff>101600</xdr:colOff>
      <xdr:row>60</xdr:row>
      <xdr:rowOff>21409</xdr:rowOff>
    </xdr:to>
    <xdr:sp macro="" textlink="">
      <xdr:nvSpPr>
        <xdr:cNvPr id="542" name="フローチャート: 判断 541"/>
        <xdr:cNvSpPr/>
      </xdr:nvSpPr>
      <xdr:spPr>
        <a:xfrm>
          <a:off x="15430500" y="1020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84727</xdr:rowOff>
    </xdr:from>
    <xdr:to>
      <xdr:col>76</xdr:col>
      <xdr:colOff>165100</xdr:colOff>
      <xdr:row>60</xdr:row>
      <xdr:rowOff>14877</xdr:rowOff>
    </xdr:to>
    <xdr:sp macro="" textlink="">
      <xdr:nvSpPr>
        <xdr:cNvPr id="543" name="フローチャート: 判断 542"/>
        <xdr:cNvSpPr/>
      </xdr:nvSpPr>
      <xdr:spPr>
        <a:xfrm>
          <a:off x="14541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73297</xdr:rowOff>
    </xdr:from>
    <xdr:to>
      <xdr:col>72</xdr:col>
      <xdr:colOff>38100</xdr:colOff>
      <xdr:row>60</xdr:row>
      <xdr:rowOff>3447</xdr:rowOff>
    </xdr:to>
    <xdr:sp macro="" textlink="">
      <xdr:nvSpPr>
        <xdr:cNvPr id="544" name="フローチャート: 判断 543"/>
        <xdr:cNvSpPr/>
      </xdr:nvSpPr>
      <xdr:spPr>
        <a:xfrm>
          <a:off x="13652500" y="1018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61867</xdr:rowOff>
    </xdr:from>
    <xdr:to>
      <xdr:col>67</xdr:col>
      <xdr:colOff>101600</xdr:colOff>
      <xdr:row>59</xdr:row>
      <xdr:rowOff>163467</xdr:rowOff>
    </xdr:to>
    <xdr:sp macro="" textlink="">
      <xdr:nvSpPr>
        <xdr:cNvPr id="545" name="フローチャート: 判断 544"/>
        <xdr:cNvSpPr/>
      </xdr:nvSpPr>
      <xdr:spPr>
        <a:xfrm>
          <a:off x="127635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84727</xdr:rowOff>
    </xdr:from>
    <xdr:to>
      <xdr:col>85</xdr:col>
      <xdr:colOff>177800</xdr:colOff>
      <xdr:row>62</xdr:row>
      <xdr:rowOff>14877</xdr:rowOff>
    </xdr:to>
    <xdr:sp macro="" textlink="">
      <xdr:nvSpPr>
        <xdr:cNvPr id="551" name="楕円 550"/>
        <xdr:cNvSpPr/>
      </xdr:nvSpPr>
      <xdr:spPr>
        <a:xfrm>
          <a:off x="16268700" y="1054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63154</xdr:rowOff>
    </xdr:from>
    <xdr:ext cx="405111" cy="259045"/>
    <xdr:sp macro="" textlink="">
      <xdr:nvSpPr>
        <xdr:cNvPr id="552" name="【保健センター・保健所】&#10;有形固定資産減価償却率該当値テキスト"/>
        <xdr:cNvSpPr txBox="1"/>
      </xdr:nvSpPr>
      <xdr:spPr>
        <a:xfrm>
          <a:off x="16357600" y="1052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40640</xdr:rowOff>
    </xdr:from>
    <xdr:to>
      <xdr:col>81</xdr:col>
      <xdr:colOff>101600</xdr:colOff>
      <xdr:row>61</xdr:row>
      <xdr:rowOff>142240</xdr:rowOff>
    </xdr:to>
    <xdr:sp macro="" textlink="">
      <xdr:nvSpPr>
        <xdr:cNvPr id="553" name="楕円 552"/>
        <xdr:cNvSpPr/>
      </xdr:nvSpPr>
      <xdr:spPr>
        <a:xfrm>
          <a:off x="15430500" y="1049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91440</xdr:rowOff>
    </xdr:from>
    <xdr:to>
      <xdr:col>85</xdr:col>
      <xdr:colOff>127000</xdr:colOff>
      <xdr:row>61</xdr:row>
      <xdr:rowOff>135527</xdr:rowOff>
    </xdr:to>
    <xdr:cxnSp macro="">
      <xdr:nvCxnSpPr>
        <xdr:cNvPr id="554" name="直線コネクタ 553"/>
        <xdr:cNvCxnSpPr/>
      </xdr:nvCxnSpPr>
      <xdr:spPr>
        <a:xfrm>
          <a:off x="15481300" y="10549890"/>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168003</xdr:rowOff>
    </xdr:from>
    <xdr:to>
      <xdr:col>76</xdr:col>
      <xdr:colOff>165100</xdr:colOff>
      <xdr:row>61</xdr:row>
      <xdr:rowOff>98153</xdr:rowOff>
    </xdr:to>
    <xdr:sp macro="" textlink="">
      <xdr:nvSpPr>
        <xdr:cNvPr id="555" name="楕円 554"/>
        <xdr:cNvSpPr/>
      </xdr:nvSpPr>
      <xdr:spPr>
        <a:xfrm>
          <a:off x="14541500" y="1045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47353</xdr:rowOff>
    </xdr:from>
    <xdr:to>
      <xdr:col>81</xdr:col>
      <xdr:colOff>50800</xdr:colOff>
      <xdr:row>61</xdr:row>
      <xdr:rowOff>91440</xdr:rowOff>
    </xdr:to>
    <xdr:cxnSp macro="">
      <xdr:nvCxnSpPr>
        <xdr:cNvPr id="556" name="直線コネクタ 555"/>
        <xdr:cNvCxnSpPr/>
      </xdr:nvCxnSpPr>
      <xdr:spPr>
        <a:xfrm>
          <a:off x="14592300" y="10505803"/>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123916</xdr:rowOff>
    </xdr:from>
    <xdr:to>
      <xdr:col>72</xdr:col>
      <xdr:colOff>38100</xdr:colOff>
      <xdr:row>61</xdr:row>
      <xdr:rowOff>54066</xdr:rowOff>
    </xdr:to>
    <xdr:sp macro="" textlink="">
      <xdr:nvSpPr>
        <xdr:cNvPr id="557" name="楕円 556"/>
        <xdr:cNvSpPr/>
      </xdr:nvSpPr>
      <xdr:spPr>
        <a:xfrm>
          <a:off x="13652500" y="1041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3266</xdr:rowOff>
    </xdr:from>
    <xdr:to>
      <xdr:col>76</xdr:col>
      <xdr:colOff>114300</xdr:colOff>
      <xdr:row>61</xdr:row>
      <xdr:rowOff>47353</xdr:rowOff>
    </xdr:to>
    <xdr:cxnSp macro="">
      <xdr:nvCxnSpPr>
        <xdr:cNvPr id="558" name="直線コネクタ 557"/>
        <xdr:cNvCxnSpPr/>
      </xdr:nvCxnSpPr>
      <xdr:spPr>
        <a:xfrm>
          <a:off x="13703300" y="10461716"/>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78196</xdr:rowOff>
    </xdr:from>
    <xdr:to>
      <xdr:col>67</xdr:col>
      <xdr:colOff>101600</xdr:colOff>
      <xdr:row>61</xdr:row>
      <xdr:rowOff>8346</xdr:rowOff>
    </xdr:to>
    <xdr:sp macro="" textlink="">
      <xdr:nvSpPr>
        <xdr:cNvPr id="559" name="楕円 558"/>
        <xdr:cNvSpPr/>
      </xdr:nvSpPr>
      <xdr:spPr>
        <a:xfrm>
          <a:off x="12763500" y="1036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128996</xdr:rowOff>
    </xdr:from>
    <xdr:to>
      <xdr:col>71</xdr:col>
      <xdr:colOff>177800</xdr:colOff>
      <xdr:row>61</xdr:row>
      <xdr:rowOff>3266</xdr:rowOff>
    </xdr:to>
    <xdr:cxnSp macro="">
      <xdr:nvCxnSpPr>
        <xdr:cNvPr id="560" name="直線コネクタ 559"/>
        <xdr:cNvCxnSpPr/>
      </xdr:nvCxnSpPr>
      <xdr:spPr>
        <a:xfrm>
          <a:off x="12814300" y="1041599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37936</xdr:rowOff>
    </xdr:from>
    <xdr:ext cx="405111" cy="259045"/>
    <xdr:sp macro="" textlink="">
      <xdr:nvSpPr>
        <xdr:cNvPr id="561" name="n_1aveValue【保健センター・保健所】&#10;有形固定資産減価償却率"/>
        <xdr:cNvSpPr txBox="1"/>
      </xdr:nvSpPr>
      <xdr:spPr>
        <a:xfrm>
          <a:off x="15266044" y="9982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31404</xdr:rowOff>
    </xdr:from>
    <xdr:ext cx="405111" cy="259045"/>
    <xdr:sp macro="" textlink="">
      <xdr:nvSpPr>
        <xdr:cNvPr id="562" name="n_2aveValue【保健センター・保健所】&#10;有形固定資産減価償却率"/>
        <xdr:cNvSpPr txBox="1"/>
      </xdr:nvSpPr>
      <xdr:spPr>
        <a:xfrm>
          <a:off x="143897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19974</xdr:rowOff>
    </xdr:from>
    <xdr:ext cx="405111" cy="259045"/>
    <xdr:sp macro="" textlink="">
      <xdr:nvSpPr>
        <xdr:cNvPr id="563" name="n_3aveValue【保健センター・保健所】&#10;有形固定資産減価償却率"/>
        <xdr:cNvSpPr txBox="1"/>
      </xdr:nvSpPr>
      <xdr:spPr>
        <a:xfrm>
          <a:off x="13500744" y="996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8544</xdr:rowOff>
    </xdr:from>
    <xdr:ext cx="405111" cy="259045"/>
    <xdr:sp macro="" textlink="">
      <xdr:nvSpPr>
        <xdr:cNvPr id="564" name="n_4aveValue【保健センター・保健所】&#10;有形固定資産減価償却率"/>
        <xdr:cNvSpPr txBox="1"/>
      </xdr:nvSpPr>
      <xdr:spPr>
        <a:xfrm>
          <a:off x="12611744" y="995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133367</xdr:rowOff>
    </xdr:from>
    <xdr:ext cx="405111" cy="259045"/>
    <xdr:sp macro="" textlink="">
      <xdr:nvSpPr>
        <xdr:cNvPr id="565" name="n_1mainValue【保健センター・保健所】&#10;有形固定資産減価償却率"/>
        <xdr:cNvSpPr txBox="1"/>
      </xdr:nvSpPr>
      <xdr:spPr>
        <a:xfrm>
          <a:off x="15266044" y="1059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89280</xdr:rowOff>
    </xdr:from>
    <xdr:ext cx="405111" cy="259045"/>
    <xdr:sp macro="" textlink="">
      <xdr:nvSpPr>
        <xdr:cNvPr id="566" name="n_2mainValue【保健センター・保健所】&#10;有形固定資産減価償却率"/>
        <xdr:cNvSpPr txBox="1"/>
      </xdr:nvSpPr>
      <xdr:spPr>
        <a:xfrm>
          <a:off x="14389744" y="10547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45193</xdr:rowOff>
    </xdr:from>
    <xdr:ext cx="405111" cy="259045"/>
    <xdr:sp macro="" textlink="">
      <xdr:nvSpPr>
        <xdr:cNvPr id="567" name="n_3mainValue【保健センター・保健所】&#10;有形固定資産減価償却率"/>
        <xdr:cNvSpPr txBox="1"/>
      </xdr:nvSpPr>
      <xdr:spPr>
        <a:xfrm>
          <a:off x="13500744" y="1050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170923</xdr:rowOff>
    </xdr:from>
    <xdr:ext cx="405111" cy="259045"/>
    <xdr:sp macro="" textlink="">
      <xdr:nvSpPr>
        <xdr:cNvPr id="568" name="n_4mainValue【保健センター・保健所】&#10;有形固定資産減価償却率"/>
        <xdr:cNvSpPr txBox="1"/>
      </xdr:nvSpPr>
      <xdr:spPr>
        <a:xfrm>
          <a:off x="12611744" y="1045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9" name="直線コネクタ 57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0" name="テキスト ボックス 57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1" name="直線コネクタ 58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2" name="テキスト ボックス 58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3" name="直線コネクタ 58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4" name="テキスト ボックス 58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5" name="直線コネクタ 58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6" name="テキスト ボックス 58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7" name="直線コネクタ 58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8" name="テキスト ボックス 58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0" name="テキスト ボックス 58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110490</xdr:rowOff>
    </xdr:from>
    <xdr:to>
      <xdr:col>116</xdr:col>
      <xdr:colOff>62864</xdr:colOff>
      <xdr:row>64</xdr:row>
      <xdr:rowOff>26670</xdr:rowOff>
    </xdr:to>
    <xdr:cxnSp macro="">
      <xdr:nvCxnSpPr>
        <xdr:cNvPr id="592" name="直線コネクタ 591"/>
        <xdr:cNvCxnSpPr/>
      </xdr:nvCxnSpPr>
      <xdr:spPr>
        <a:xfrm flipV="1">
          <a:off x="22160864" y="9540240"/>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30497</xdr:rowOff>
    </xdr:from>
    <xdr:ext cx="469744" cy="259045"/>
    <xdr:sp macro="" textlink="">
      <xdr:nvSpPr>
        <xdr:cNvPr id="593" name="【保健センター・保健所】&#10;一人当たり面積最小値テキスト"/>
        <xdr:cNvSpPr txBox="1"/>
      </xdr:nvSpPr>
      <xdr:spPr>
        <a:xfrm>
          <a:off x="22199600" y="1100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26670</xdr:rowOff>
    </xdr:from>
    <xdr:to>
      <xdr:col>116</xdr:col>
      <xdr:colOff>152400</xdr:colOff>
      <xdr:row>64</xdr:row>
      <xdr:rowOff>26670</xdr:rowOff>
    </xdr:to>
    <xdr:cxnSp macro="">
      <xdr:nvCxnSpPr>
        <xdr:cNvPr id="594" name="直線コネクタ 593"/>
        <xdr:cNvCxnSpPr/>
      </xdr:nvCxnSpPr>
      <xdr:spPr>
        <a:xfrm>
          <a:off x="22072600" y="1099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57167</xdr:rowOff>
    </xdr:from>
    <xdr:ext cx="469744" cy="259045"/>
    <xdr:sp macro="" textlink="">
      <xdr:nvSpPr>
        <xdr:cNvPr id="595" name="【保健センター・保健所】&#10;一人当たり面積最大値テキスト"/>
        <xdr:cNvSpPr txBox="1"/>
      </xdr:nvSpPr>
      <xdr:spPr>
        <a:xfrm>
          <a:off x="22199600" y="931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110490</xdr:rowOff>
    </xdr:from>
    <xdr:to>
      <xdr:col>116</xdr:col>
      <xdr:colOff>152400</xdr:colOff>
      <xdr:row>55</xdr:row>
      <xdr:rowOff>110490</xdr:rowOff>
    </xdr:to>
    <xdr:cxnSp macro="">
      <xdr:nvCxnSpPr>
        <xdr:cNvPr id="596" name="直線コネクタ 595"/>
        <xdr:cNvCxnSpPr/>
      </xdr:nvCxnSpPr>
      <xdr:spPr>
        <a:xfrm>
          <a:off x="22072600" y="954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2557</xdr:rowOff>
    </xdr:from>
    <xdr:ext cx="469744" cy="259045"/>
    <xdr:sp macro="" textlink="">
      <xdr:nvSpPr>
        <xdr:cNvPr id="597" name="【保健センター・保健所】&#10;一人当たり面積平均値テキスト"/>
        <xdr:cNvSpPr txBox="1"/>
      </xdr:nvSpPr>
      <xdr:spPr>
        <a:xfrm>
          <a:off x="22199600" y="10632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151130</xdr:rowOff>
    </xdr:from>
    <xdr:to>
      <xdr:col>116</xdr:col>
      <xdr:colOff>114300</xdr:colOff>
      <xdr:row>63</xdr:row>
      <xdr:rowOff>81280</xdr:rowOff>
    </xdr:to>
    <xdr:sp macro="" textlink="">
      <xdr:nvSpPr>
        <xdr:cNvPr id="598" name="フローチャート: 判断 597"/>
        <xdr:cNvSpPr/>
      </xdr:nvSpPr>
      <xdr:spPr>
        <a:xfrm>
          <a:off x="22110700" y="1078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166370</xdr:rowOff>
    </xdr:from>
    <xdr:to>
      <xdr:col>112</xdr:col>
      <xdr:colOff>38100</xdr:colOff>
      <xdr:row>63</xdr:row>
      <xdr:rowOff>96520</xdr:rowOff>
    </xdr:to>
    <xdr:sp macro="" textlink="">
      <xdr:nvSpPr>
        <xdr:cNvPr id="599" name="フローチャート: 判断 598"/>
        <xdr:cNvSpPr/>
      </xdr:nvSpPr>
      <xdr:spPr>
        <a:xfrm>
          <a:off x="21272500" y="1079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13970</xdr:rowOff>
    </xdr:from>
    <xdr:to>
      <xdr:col>107</xdr:col>
      <xdr:colOff>101600</xdr:colOff>
      <xdr:row>63</xdr:row>
      <xdr:rowOff>115570</xdr:rowOff>
    </xdr:to>
    <xdr:sp macro="" textlink="">
      <xdr:nvSpPr>
        <xdr:cNvPr id="600" name="フローチャート: 判断 599"/>
        <xdr:cNvSpPr/>
      </xdr:nvSpPr>
      <xdr:spPr>
        <a:xfrm>
          <a:off x="20383500" y="1081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17780</xdr:rowOff>
    </xdr:from>
    <xdr:to>
      <xdr:col>102</xdr:col>
      <xdr:colOff>165100</xdr:colOff>
      <xdr:row>63</xdr:row>
      <xdr:rowOff>119380</xdr:rowOff>
    </xdr:to>
    <xdr:sp macro="" textlink="">
      <xdr:nvSpPr>
        <xdr:cNvPr id="601" name="フローチャート: 判断 600"/>
        <xdr:cNvSpPr/>
      </xdr:nvSpPr>
      <xdr:spPr>
        <a:xfrm>
          <a:off x="19494500" y="10819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6350</xdr:rowOff>
    </xdr:from>
    <xdr:to>
      <xdr:col>98</xdr:col>
      <xdr:colOff>38100</xdr:colOff>
      <xdr:row>63</xdr:row>
      <xdr:rowOff>107950</xdr:rowOff>
    </xdr:to>
    <xdr:sp macro="" textlink="">
      <xdr:nvSpPr>
        <xdr:cNvPr id="602" name="フローチャート: 判断 601"/>
        <xdr:cNvSpPr/>
      </xdr:nvSpPr>
      <xdr:spPr>
        <a:xfrm>
          <a:off x="18605500" y="1080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93980</xdr:rowOff>
    </xdr:from>
    <xdr:to>
      <xdr:col>116</xdr:col>
      <xdr:colOff>114300</xdr:colOff>
      <xdr:row>64</xdr:row>
      <xdr:rowOff>24130</xdr:rowOff>
    </xdr:to>
    <xdr:sp macro="" textlink="">
      <xdr:nvSpPr>
        <xdr:cNvPr id="608" name="楕円 607"/>
        <xdr:cNvSpPr/>
      </xdr:nvSpPr>
      <xdr:spPr>
        <a:xfrm>
          <a:off x="22110700" y="1089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8907</xdr:rowOff>
    </xdr:from>
    <xdr:ext cx="469744" cy="259045"/>
    <xdr:sp macro="" textlink="">
      <xdr:nvSpPr>
        <xdr:cNvPr id="609" name="【保健センター・保健所】&#10;一人当たり面積該当値テキスト"/>
        <xdr:cNvSpPr txBox="1"/>
      </xdr:nvSpPr>
      <xdr:spPr>
        <a:xfrm>
          <a:off x="22199600" y="1081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97790</xdr:rowOff>
    </xdr:from>
    <xdr:to>
      <xdr:col>112</xdr:col>
      <xdr:colOff>38100</xdr:colOff>
      <xdr:row>64</xdr:row>
      <xdr:rowOff>27940</xdr:rowOff>
    </xdr:to>
    <xdr:sp macro="" textlink="">
      <xdr:nvSpPr>
        <xdr:cNvPr id="610" name="楕円 609"/>
        <xdr:cNvSpPr/>
      </xdr:nvSpPr>
      <xdr:spPr>
        <a:xfrm>
          <a:off x="21272500" y="1089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144780</xdr:rowOff>
    </xdr:from>
    <xdr:to>
      <xdr:col>116</xdr:col>
      <xdr:colOff>63500</xdr:colOff>
      <xdr:row>63</xdr:row>
      <xdr:rowOff>148590</xdr:rowOff>
    </xdr:to>
    <xdr:cxnSp macro="">
      <xdr:nvCxnSpPr>
        <xdr:cNvPr id="611" name="直線コネクタ 610"/>
        <xdr:cNvCxnSpPr/>
      </xdr:nvCxnSpPr>
      <xdr:spPr>
        <a:xfrm flipV="1">
          <a:off x="21323300" y="1094613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93980</xdr:rowOff>
    </xdr:from>
    <xdr:to>
      <xdr:col>107</xdr:col>
      <xdr:colOff>101600</xdr:colOff>
      <xdr:row>64</xdr:row>
      <xdr:rowOff>24130</xdr:rowOff>
    </xdr:to>
    <xdr:sp macro="" textlink="">
      <xdr:nvSpPr>
        <xdr:cNvPr id="612" name="楕円 611"/>
        <xdr:cNvSpPr/>
      </xdr:nvSpPr>
      <xdr:spPr>
        <a:xfrm>
          <a:off x="20383500" y="1089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144780</xdr:rowOff>
    </xdr:from>
    <xdr:to>
      <xdr:col>111</xdr:col>
      <xdr:colOff>177800</xdr:colOff>
      <xdr:row>63</xdr:row>
      <xdr:rowOff>148590</xdr:rowOff>
    </xdr:to>
    <xdr:cxnSp macro="">
      <xdr:nvCxnSpPr>
        <xdr:cNvPr id="613" name="直線コネクタ 612"/>
        <xdr:cNvCxnSpPr/>
      </xdr:nvCxnSpPr>
      <xdr:spPr>
        <a:xfrm>
          <a:off x="20434300" y="109461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93980</xdr:rowOff>
    </xdr:from>
    <xdr:to>
      <xdr:col>102</xdr:col>
      <xdr:colOff>165100</xdr:colOff>
      <xdr:row>64</xdr:row>
      <xdr:rowOff>24130</xdr:rowOff>
    </xdr:to>
    <xdr:sp macro="" textlink="">
      <xdr:nvSpPr>
        <xdr:cNvPr id="614" name="楕円 613"/>
        <xdr:cNvSpPr/>
      </xdr:nvSpPr>
      <xdr:spPr>
        <a:xfrm>
          <a:off x="19494500" y="1089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144780</xdr:rowOff>
    </xdr:from>
    <xdr:to>
      <xdr:col>107</xdr:col>
      <xdr:colOff>50800</xdr:colOff>
      <xdr:row>63</xdr:row>
      <xdr:rowOff>144780</xdr:rowOff>
    </xdr:to>
    <xdr:cxnSp macro="">
      <xdr:nvCxnSpPr>
        <xdr:cNvPr id="615" name="直線コネクタ 614"/>
        <xdr:cNvCxnSpPr/>
      </xdr:nvCxnSpPr>
      <xdr:spPr>
        <a:xfrm>
          <a:off x="19545300" y="109461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93980</xdr:rowOff>
    </xdr:from>
    <xdr:to>
      <xdr:col>98</xdr:col>
      <xdr:colOff>38100</xdr:colOff>
      <xdr:row>64</xdr:row>
      <xdr:rowOff>24130</xdr:rowOff>
    </xdr:to>
    <xdr:sp macro="" textlink="">
      <xdr:nvSpPr>
        <xdr:cNvPr id="616" name="楕円 615"/>
        <xdr:cNvSpPr/>
      </xdr:nvSpPr>
      <xdr:spPr>
        <a:xfrm>
          <a:off x="18605500" y="1089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144780</xdr:rowOff>
    </xdr:from>
    <xdr:to>
      <xdr:col>102</xdr:col>
      <xdr:colOff>114300</xdr:colOff>
      <xdr:row>63</xdr:row>
      <xdr:rowOff>144780</xdr:rowOff>
    </xdr:to>
    <xdr:cxnSp macro="">
      <xdr:nvCxnSpPr>
        <xdr:cNvPr id="617" name="直線コネクタ 616"/>
        <xdr:cNvCxnSpPr/>
      </xdr:nvCxnSpPr>
      <xdr:spPr>
        <a:xfrm>
          <a:off x="18656300" y="109461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113047</xdr:rowOff>
    </xdr:from>
    <xdr:ext cx="469744" cy="259045"/>
    <xdr:sp macro="" textlink="">
      <xdr:nvSpPr>
        <xdr:cNvPr id="618" name="n_1aveValue【保健センター・保健所】&#10;一人当たり面積"/>
        <xdr:cNvSpPr txBox="1"/>
      </xdr:nvSpPr>
      <xdr:spPr>
        <a:xfrm>
          <a:off x="21075727" y="1057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132097</xdr:rowOff>
    </xdr:from>
    <xdr:ext cx="469744" cy="259045"/>
    <xdr:sp macro="" textlink="">
      <xdr:nvSpPr>
        <xdr:cNvPr id="619" name="n_2aveValue【保健センター・保健所】&#10;一人当たり面積"/>
        <xdr:cNvSpPr txBox="1"/>
      </xdr:nvSpPr>
      <xdr:spPr>
        <a:xfrm>
          <a:off x="20199427" y="1059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135907</xdr:rowOff>
    </xdr:from>
    <xdr:ext cx="469744" cy="259045"/>
    <xdr:sp macro="" textlink="">
      <xdr:nvSpPr>
        <xdr:cNvPr id="620" name="n_3aveValue【保健センター・保健所】&#10;一人当たり面積"/>
        <xdr:cNvSpPr txBox="1"/>
      </xdr:nvSpPr>
      <xdr:spPr>
        <a:xfrm>
          <a:off x="19310427" y="10594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124477</xdr:rowOff>
    </xdr:from>
    <xdr:ext cx="469744" cy="259045"/>
    <xdr:sp macro="" textlink="">
      <xdr:nvSpPr>
        <xdr:cNvPr id="621" name="n_4aveValue【保健センター・保健所】&#10;一人当たり面積"/>
        <xdr:cNvSpPr txBox="1"/>
      </xdr:nvSpPr>
      <xdr:spPr>
        <a:xfrm>
          <a:off x="18421427" y="1058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19067</xdr:rowOff>
    </xdr:from>
    <xdr:ext cx="469744" cy="259045"/>
    <xdr:sp macro="" textlink="">
      <xdr:nvSpPr>
        <xdr:cNvPr id="622" name="n_1mainValue【保健センター・保健所】&#10;一人当たり面積"/>
        <xdr:cNvSpPr txBox="1"/>
      </xdr:nvSpPr>
      <xdr:spPr>
        <a:xfrm>
          <a:off x="21075727"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15257</xdr:rowOff>
    </xdr:from>
    <xdr:ext cx="469744" cy="259045"/>
    <xdr:sp macro="" textlink="">
      <xdr:nvSpPr>
        <xdr:cNvPr id="623" name="n_2mainValue【保健センター・保健所】&#10;一人当たり面積"/>
        <xdr:cNvSpPr txBox="1"/>
      </xdr:nvSpPr>
      <xdr:spPr>
        <a:xfrm>
          <a:off x="20199427" y="1098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15257</xdr:rowOff>
    </xdr:from>
    <xdr:ext cx="469744" cy="259045"/>
    <xdr:sp macro="" textlink="">
      <xdr:nvSpPr>
        <xdr:cNvPr id="624" name="n_3mainValue【保健センター・保健所】&#10;一人当たり面積"/>
        <xdr:cNvSpPr txBox="1"/>
      </xdr:nvSpPr>
      <xdr:spPr>
        <a:xfrm>
          <a:off x="19310427" y="1098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15257</xdr:rowOff>
    </xdr:from>
    <xdr:ext cx="469744" cy="259045"/>
    <xdr:sp macro="" textlink="">
      <xdr:nvSpPr>
        <xdr:cNvPr id="625" name="n_4mainValue【保健センター・保健所】&#10;一人当たり面積"/>
        <xdr:cNvSpPr txBox="1"/>
      </xdr:nvSpPr>
      <xdr:spPr>
        <a:xfrm>
          <a:off x="18421427" y="1098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4" name="テキスト ボックス 63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5" name="直線コネクタ 63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6" name="テキスト ボックス 63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7" name="直線コネクタ 63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8" name="テキスト ボックス 637"/>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9" name="直線コネクタ 63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0" name="テキスト ボックス 63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1" name="直線コネクタ 64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2" name="テキスト ボックス 64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3" name="直線コネクタ 64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4" name="テキスト ボックス 64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5" name="直線コネクタ 64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6" name="テキスト ボックス 645"/>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7" name="直線コネクタ 64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8" name="テキスト ボックス 647"/>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150495</xdr:rowOff>
    </xdr:from>
    <xdr:to>
      <xdr:col>85</xdr:col>
      <xdr:colOff>126364</xdr:colOff>
      <xdr:row>86</xdr:row>
      <xdr:rowOff>34289</xdr:rowOff>
    </xdr:to>
    <xdr:cxnSp macro="">
      <xdr:nvCxnSpPr>
        <xdr:cNvPr id="650" name="直線コネクタ 649"/>
        <xdr:cNvCxnSpPr/>
      </xdr:nvCxnSpPr>
      <xdr:spPr>
        <a:xfrm flipV="1">
          <a:off x="16318864" y="13352145"/>
          <a:ext cx="0" cy="1426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38116</xdr:rowOff>
    </xdr:from>
    <xdr:ext cx="405111" cy="259045"/>
    <xdr:sp macro="" textlink="">
      <xdr:nvSpPr>
        <xdr:cNvPr id="651" name="【消防施設】&#10;有形固定資産減価償却率最小値テキスト"/>
        <xdr:cNvSpPr txBox="1"/>
      </xdr:nvSpPr>
      <xdr:spPr>
        <a:xfrm>
          <a:off x="16357600" y="1478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34289</xdr:rowOff>
    </xdr:from>
    <xdr:to>
      <xdr:col>86</xdr:col>
      <xdr:colOff>25400</xdr:colOff>
      <xdr:row>86</xdr:row>
      <xdr:rowOff>34289</xdr:rowOff>
    </xdr:to>
    <xdr:cxnSp macro="">
      <xdr:nvCxnSpPr>
        <xdr:cNvPr id="652" name="直線コネクタ 651"/>
        <xdr:cNvCxnSpPr/>
      </xdr:nvCxnSpPr>
      <xdr:spPr>
        <a:xfrm>
          <a:off x="16230600" y="14778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97172</xdr:rowOff>
    </xdr:from>
    <xdr:ext cx="405111" cy="259045"/>
    <xdr:sp macro="" textlink="">
      <xdr:nvSpPr>
        <xdr:cNvPr id="653" name="【消防施設】&#10;有形固定資産減価償却率最大値テキスト"/>
        <xdr:cNvSpPr txBox="1"/>
      </xdr:nvSpPr>
      <xdr:spPr>
        <a:xfrm>
          <a:off x="16357600" y="1312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150495</xdr:rowOff>
    </xdr:from>
    <xdr:to>
      <xdr:col>86</xdr:col>
      <xdr:colOff>25400</xdr:colOff>
      <xdr:row>77</xdr:row>
      <xdr:rowOff>150495</xdr:rowOff>
    </xdr:to>
    <xdr:cxnSp macro="">
      <xdr:nvCxnSpPr>
        <xdr:cNvPr id="654" name="直線コネクタ 653"/>
        <xdr:cNvCxnSpPr/>
      </xdr:nvCxnSpPr>
      <xdr:spPr>
        <a:xfrm>
          <a:off x="16230600" y="1335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170197</xdr:rowOff>
    </xdr:from>
    <xdr:ext cx="405111" cy="259045"/>
    <xdr:sp macro="" textlink="">
      <xdr:nvSpPr>
        <xdr:cNvPr id="655" name="【消防施設】&#10;有形固定資産減価償却率平均値テキスト"/>
        <xdr:cNvSpPr txBox="1"/>
      </xdr:nvSpPr>
      <xdr:spPr>
        <a:xfrm>
          <a:off x="16357600" y="13886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147320</xdr:rowOff>
    </xdr:from>
    <xdr:to>
      <xdr:col>85</xdr:col>
      <xdr:colOff>177800</xdr:colOff>
      <xdr:row>82</xdr:row>
      <xdr:rowOff>77470</xdr:rowOff>
    </xdr:to>
    <xdr:sp macro="" textlink="">
      <xdr:nvSpPr>
        <xdr:cNvPr id="656" name="フローチャート: 判断 655"/>
        <xdr:cNvSpPr/>
      </xdr:nvSpPr>
      <xdr:spPr>
        <a:xfrm>
          <a:off x="162687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101600</xdr:rowOff>
    </xdr:from>
    <xdr:to>
      <xdr:col>81</xdr:col>
      <xdr:colOff>101600</xdr:colOff>
      <xdr:row>82</xdr:row>
      <xdr:rowOff>31750</xdr:rowOff>
    </xdr:to>
    <xdr:sp macro="" textlink="">
      <xdr:nvSpPr>
        <xdr:cNvPr id="657" name="フローチャート: 判断 656"/>
        <xdr:cNvSpPr/>
      </xdr:nvSpPr>
      <xdr:spPr>
        <a:xfrm>
          <a:off x="154305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57786</xdr:rowOff>
    </xdr:from>
    <xdr:to>
      <xdr:col>76</xdr:col>
      <xdr:colOff>165100</xdr:colOff>
      <xdr:row>81</xdr:row>
      <xdr:rowOff>159386</xdr:rowOff>
    </xdr:to>
    <xdr:sp macro="" textlink="">
      <xdr:nvSpPr>
        <xdr:cNvPr id="658" name="フローチャート: 判断 657"/>
        <xdr:cNvSpPr/>
      </xdr:nvSpPr>
      <xdr:spPr>
        <a:xfrm>
          <a:off x="14541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63500</xdr:rowOff>
    </xdr:from>
    <xdr:to>
      <xdr:col>72</xdr:col>
      <xdr:colOff>38100</xdr:colOff>
      <xdr:row>81</xdr:row>
      <xdr:rowOff>165100</xdr:rowOff>
    </xdr:to>
    <xdr:sp macro="" textlink="">
      <xdr:nvSpPr>
        <xdr:cNvPr id="659" name="フローチャート: 判断 658"/>
        <xdr:cNvSpPr/>
      </xdr:nvSpPr>
      <xdr:spPr>
        <a:xfrm>
          <a:off x="13652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84455</xdr:rowOff>
    </xdr:from>
    <xdr:to>
      <xdr:col>67</xdr:col>
      <xdr:colOff>101600</xdr:colOff>
      <xdr:row>82</xdr:row>
      <xdr:rowOff>14605</xdr:rowOff>
    </xdr:to>
    <xdr:sp macro="" textlink="">
      <xdr:nvSpPr>
        <xdr:cNvPr id="660" name="フローチャート: 判断 659"/>
        <xdr:cNvSpPr/>
      </xdr:nvSpPr>
      <xdr:spPr>
        <a:xfrm>
          <a:off x="12763500" y="1397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1" name="テキスト ボックス 66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2" name="テキスト ボックス 66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3" name="テキスト ボックス 66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4" name="テキスト ボックス 66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5" name="テキスト ボックス 66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109220</xdr:rowOff>
    </xdr:from>
    <xdr:to>
      <xdr:col>85</xdr:col>
      <xdr:colOff>177800</xdr:colOff>
      <xdr:row>83</xdr:row>
      <xdr:rowOff>39370</xdr:rowOff>
    </xdr:to>
    <xdr:sp macro="" textlink="">
      <xdr:nvSpPr>
        <xdr:cNvPr id="666" name="楕円 665"/>
        <xdr:cNvSpPr/>
      </xdr:nvSpPr>
      <xdr:spPr>
        <a:xfrm>
          <a:off x="16268700" y="1416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87647</xdr:rowOff>
    </xdr:from>
    <xdr:ext cx="405111" cy="259045"/>
    <xdr:sp macro="" textlink="">
      <xdr:nvSpPr>
        <xdr:cNvPr id="667" name="【消防施設】&#10;有形固定資産減価償却率該当値テキスト"/>
        <xdr:cNvSpPr txBox="1"/>
      </xdr:nvSpPr>
      <xdr:spPr>
        <a:xfrm>
          <a:off x="16357600" y="1414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74930</xdr:rowOff>
    </xdr:from>
    <xdr:to>
      <xdr:col>81</xdr:col>
      <xdr:colOff>101600</xdr:colOff>
      <xdr:row>83</xdr:row>
      <xdr:rowOff>5080</xdr:rowOff>
    </xdr:to>
    <xdr:sp macro="" textlink="">
      <xdr:nvSpPr>
        <xdr:cNvPr id="668" name="楕円 667"/>
        <xdr:cNvSpPr/>
      </xdr:nvSpPr>
      <xdr:spPr>
        <a:xfrm>
          <a:off x="15430500" y="1413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125730</xdr:rowOff>
    </xdr:from>
    <xdr:to>
      <xdr:col>85</xdr:col>
      <xdr:colOff>127000</xdr:colOff>
      <xdr:row>82</xdr:row>
      <xdr:rowOff>160020</xdr:rowOff>
    </xdr:to>
    <xdr:cxnSp macro="">
      <xdr:nvCxnSpPr>
        <xdr:cNvPr id="669" name="直線コネクタ 668"/>
        <xdr:cNvCxnSpPr/>
      </xdr:nvCxnSpPr>
      <xdr:spPr>
        <a:xfrm>
          <a:off x="15481300" y="1418463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38736</xdr:rowOff>
    </xdr:from>
    <xdr:to>
      <xdr:col>76</xdr:col>
      <xdr:colOff>165100</xdr:colOff>
      <xdr:row>82</xdr:row>
      <xdr:rowOff>140336</xdr:rowOff>
    </xdr:to>
    <xdr:sp macro="" textlink="">
      <xdr:nvSpPr>
        <xdr:cNvPr id="670" name="楕円 669"/>
        <xdr:cNvSpPr/>
      </xdr:nvSpPr>
      <xdr:spPr>
        <a:xfrm>
          <a:off x="14541500" y="1409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89536</xdr:rowOff>
    </xdr:from>
    <xdr:to>
      <xdr:col>81</xdr:col>
      <xdr:colOff>50800</xdr:colOff>
      <xdr:row>82</xdr:row>
      <xdr:rowOff>125730</xdr:rowOff>
    </xdr:to>
    <xdr:cxnSp macro="">
      <xdr:nvCxnSpPr>
        <xdr:cNvPr id="671" name="直線コネクタ 670"/>
        <xdr:cNvCxnSpPr/>
      </xdr:nvCxnSpPr>
      <xdr:spPr>
        <a:xfrm>
          <a:off x="14592300" y="14148436"/>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2539</xdr:rowOff>
    </xdr:from>
    <xdr:to>
      <xdr:col>72</xdr:col>
      <xdr:colOff>38100</xdr:colOff>
      <xdr:row>82</xdr:row>
      <xdr:rowOff>104139</xdr:rowOff>
    </xdr:to>
    <xdr:sp macro="" textlink="">
      <xdr:nvSpPr>
        <xdr:cNvPr id="672" name="楕円 671"/>
        <xdr:cNvSpPr/>
      </xdr:nvSpPr>
      <xdr:spPr>
        <a:xfrm>
          <a:off x="13652500" y="1406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53339</xdr:rowOff>
    </xdr:from>
    <xdr:to>
      <xdr:col>76</xdr:col>
      <xdr:colOff>114300</xdr:colOff>
      <xdr:row>82</xdr:row>
      <xdr:rowOff>89536</xdr:rowOff>
    </xdr:to>
    <xdr:cxnSp macro="">
      <xdr:nvCxnSpPr>
        <xdr:cNvPr id="673" name="直線コネクタ 672"/>
        <xdr:cNvCxnSpPr/>
      </xdr:nvCxnSpPr>
      <xdr:spPr>
        <a:xfrm>
          <a:off x="13703300" y="14112239"/>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135889</xdr:rowOff>
    </xdr:from>
    <xdr:to>
      <xdr:col>67</xdr:col>
      <xdr:colOff>101600</xdr:colOff>
      <xdr:row>82</xdr:row>
      <xdr:rowOff>66039</xdr:rowOff>
    </xdr:to>
    <xdr:sp macro="" textlink="">
      <xdr:nvSpPr>
        <xdr:cNvPr id="674" name="楕円 673"/>
        <xdr:cNvSpPr/>
      </xdr:nvSpPr>
      <xdr:spPr>
        <a:xfrm>
          <a:off x="12763500"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15239</xdr:rowOff>
    </xdr:from>
    <xdr:to>
      <xdr:col>71</xdr:col>
      <xdr:colOff>177800</xdr:colOff>
      <xdr:row>82</xdr:row>
      <xdr:rowOff>53339</xdr:rowOff>
    </xdr:to>
    <xdr:cxnSp macro="">
      <xdr:nvCxnSpPr>
        <xdr:cNvPr id="675" name="直線コネクタ 674"/>
        <xdr:cNvCxnSpPr/>
      </xdr:nvCxnSpPr>
      <xdr:spPr>
        <a:xfrm>
          <a:off x="12814300" y="140741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48277</xdr:rowOff>
    </xdr:from>
    <xdr:ext cx="405111" cy="259045"/>
    <xdr:sp macro="" textlink="">
      <xdr:nvSpPr>
        <xdr:cNvPr id="676" name="n_1aveValue【消防施設】&#10;有形固定資産減価償却率"/>
        <xdr:cNvSpPr txBox="1"/>
      </xdr:nvSpPr>
      <xdr:spPr>
        <a:xfrm>
          <a:off x="15266044" y="1376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4463</xdr:rowOff>
    </xdr:from>
    <xdr:ext cx="405111" cy="259045"/>
    <xdr:sp macro="" textlink="">
      <xdr:nvSpPr>
        <xdr:cNvPr id="677" name="n_2aveValue【消防施設】&#10;有形固定資産減価償却率"/>
        <xdr:cNvSpPr txBox="1"/>
      </xdr:nvSpPr>
      <xdr:spPr>
        <a:xfrm>
          <a:off x="14389744" y="1372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10177</xdr:rowOff>
    </xdr:from>
    <xdr:ext cx="405111" cy="259045"/>
    <xdr:sp macro="" textlink="">
      <xdr:nvSpPr>
        <xdr:cNvPr id="678" name="n_3aveValue【消防施設】&#10;有形固定資産減価償却率"/>
        <xdr:cNvSpPr txBox="1"/>
      </xdr:nvSpPr>
      <xdr:spPr>
        <a:xfrm>
          <a:off x="135007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31132</xdr:rowOff>
    </xdr:from>
    <xdr:ext cx="405111" cy="259045"/>
    <xdr:sp macro="" textlink="">
      <xdr:nvSpPr>
        <xdr:cNvPr id="679" name="n_4aveValue【消防施設】&#10;有形固定資産減価償却率"/>
        <xdr:cNvSpPr txBox="1"/>
      </xdr:nvSpPr>
      <xdr:spPr>
        <a:xfrm>
          <a:off x="12611744" y="1374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167657</xdr:rowOff>
    </xdr:from>
    <xdr:ext cx="405111" cy="259045"/>
    <xdr:sp macro="" textlink="">
      <xdr:nvSpPr>
        <xdr:cNvPr id="680" name="n_1mainValue【消防施設】&#10;有形固定資産減価償却率"/>
        <xdr:cNvSpPr txBox="1"/>
      </xdr:nvSpPr>
      <xdr:spPr>
        <a:xfrm>
          <a:off x="15266044" y="1422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131463</xdr:rowOff>
    </xdr:from>
    <xdr:ext cx="405111" cy="259045"/>
    <xdr:sp macro="" textlink="">
      <xdr:nvSpPr>
        <xdr:cNvPr id="681" name="n_2mainValue【消防施設】&#10;有形固定資産減価償却率"/>
        <xdr:cNvSpPr txBox="1"/>
      </xdr:nvSpPr>
      <xdr:spPr>
        <a:xfrm>
          <a:off x="14389744" y="14190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95266</xdr:rowOff>
    </xdr:from>
    <xdr:ext cx="405111" cy="259045"/>
    <xdr:sp macro="" textlink="">
      <xdr:nvSpPr>
        <xdr:cNvPr id="682" name="n_3mainValue【消防施設】&#10;有形固定資産減価償却率"/>
        <xdr:cNvSpPr txBox="1"/>
      </xdr:nvSpPr>
      <xdr:spPr>
        <a:xfrm>
          <a:off x="13500744" y="14154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57166</xdr:rowOff>
    </xdr:from>
    <xdr:ext cx="405111" cy="259045"/>
    <xdr:sp macro="" textlink="">
      <xdr:nvSpPr>
        <xdr:cNvPr id="683" name="n_4mainValue【消防施設】&#10;有形固定資産減価償却率"/>
        <xdr:cNvSpPr txBox="1"/>
      </xdr:nvSpPr>
      <xdr:spPr>
        <a:xfrm>
          <a:off x="12611744" y="1411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4" name="正方形/長方形 68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5" name="正方形/長方形 68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6" name="正方形/長方形 68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7" name="正方形/長方形 68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8" name="正方形/長方形 68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9" name="正方形/長方形 68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0" name="正方形/長方形 68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1" name="正方形/長方形 69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2" name="テキスト ボックス 69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3" name="直線コネクタ 69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94" name="直線コネクタ 693"/>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95" name="テキスト ボックス 694"/>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96" name="直線コネクタ 695"/>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97" name="テキスト ボックス 696"/>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98" name="直線コネクタ 697"/>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99" name="テキスト ボックス 698"/>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00" name="直線コネクタ 699"/>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01" name="テキスト ボックス 700"/>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02" name="直線コネクタ 701"/>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03" name="テキスト ボックス 702"/>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04" name="直線コネクタ 703"/>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05" name="テキスト ボックス 704"/>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6" name="直線コネクタ 70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7" name="テキスト ボックス 70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51163</xdr:rowOff>
    </xdr:from>
    <xdr:to>
      <xdr:col>116</xdr:col>
      <xdr:colOff>62864</xdr:colOff>
      <xdr:row>86</xdr:row>
      <xdr:rowOff>157843</xdr:rowOff>
    </xdr:to>
    <xdr:cxnSp macro="">
      <xdr:nvCxnSpPr>
        <xdr:cNvPr id="709" name="直線コネクタ 708"/>
        <xdr:cNvCxnSpPr/>
      </xdr:nvCxnSpPr>
      <xdr:spPr>
        <a:xfrm flipV="1">
          <a:off x="22160864" y="13424263"/>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161670</xdr:rowOff>
    </xdr:from>
    <xdr:ext cx="469744" cy="259045"/>
    <xdr:sp macro="" textlink="">
      <xdr:nvSpPr>
        <xdr:cNvPr id="710" name="【消防施設】&#10;一人当たり面積最小値テキスト"/>
        <xdr:cNvSpPr txBox="1"/>
      </xdr:nvSpPr>
      <xdr:spPr>
        <a:xfrm>
          <a:off x="22199600" y="1490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157843</xdr:rowOff>
    </xdr:from>
    <xdr:to>
      <xdr:col>116</xdr:col>
      <xdr:colOff>152400</xdr:colOff>
      <xdr:row>86</xdr:row>
      <xdr:rowOff>157843</xdr:rowOff>
    </xdr:to>
    <xdr:cxnSp macro="">
      <xdr:nvCxnSpPr>
        <xdr:cNvPr id="711" name="直線コネクタ 710"/>
        <xdr:cNvCxnSpPr/>
      </xdr:nvCxnSpPr>
      <xdr:spPr>
        <a:xfrm>
          <a:off x="22072600" y="1490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169290</xdr:rowOff>
    </xdr:from>
    <xdr:ext cx="469744" cy="259045"/>
    <xdr:sp macro="" textlink="">
      <xdr:nvSpPr>
        <xdr:cNvPr id="712" name="【消防施設】&#10;一人当たり面積最大値テキスト"/>
        <xdr:cNvSpPr txBox="1"/>
      </xdr:nvSpPr>
      <xdr:spPr>
        <a:xfrm>
          <a:off x="22199600" y="13199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51163</xdr:rowOff>
    </xdr:from>
    <xdr:to>
      <xdr:col>116</xdr:col>
      <xdr:colOff>152400</xdr:colOff>
      <xdr:row>78</xdr:row>
      <xdr:rowOff>51163</xdr:rowOff>
    </xdr:to>
    <xdr:cxnSp macro="">
      <xdr:nvCxnSpPr>
        <xdr:cNvPr id="713" name="直線コネクタ 712"/>
        <xdr:cNvCxnSpPr/>
      </xdr:nvCxnSpPr>
      <xdr:spPr>
        <a:xfrm>
          <a:off x="22072600" y="1342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163121</xdr:rowOff>
    </xdr:from>
    <xdr:ext cx="469744" cy="259045"/>
    <xdr:sp macro="" textlink="">
      <xdr:nvSpPr>
        <xdr:cNvPr id="714" name="【消防施設】&#10;一人当たり面積平均値テキスト"/>
        <xdr:cNvSpPr txBox="1"/>
      </xdr:nvSpPr>
      <xdr:spPr>
        <a:xfrm>
          <a:off x="22199600" y="145649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140244</xdr:rowOff>
    </xdr:from>
    <xdr:to>
      <xdr:col>116</xdr:col>
      <xdr:colOff>114300</xdr:colOff>
      <xdr:row>86</xdr:row>
      <xdr:rowOff>70394</xdr:rowOff>
    </xdr:to>
    <xdr:sp macro="" textlink="">
      <xdr:nvSpPr>
        <xdr:cNvPr id="715" name="フローチャート: 判断 714"/>
        <xdr:cNvSpPr/>
      </xdr:nvSpPr>
      <xdr:spPr>
        <a:xfrm>
          <a:off x="22110700" y="14713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162016</xdr:rowOff>
    </xdr:from>
    <xdr:to>
      <xdr:col>112</xdr:col>
      <xdr:colOff>38100</xdr:colOff>
      <xdr:row>86</xdr:row>
      <xdr:rowOff>92166</xdr:rowOff>
    </xdr:to>
    <xdr:sp macro="" textlink="">
      <xdr:nvSpPr>
        <xdr:cNvPr id="716" name="フローチャート: 判断 715"/>
        <xdr:cNvSpPr/>
      </xdr:nvSpPr>
      <xdr:spPr>
        <a:xfrm>
          <a:off x="21272500" y="1473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163105</xdr:rowOff>
    </xdr:from>
    <xdr:to>
      <xdr:col>107</xdr:col>
      <xdr:colOff>101600</xdr:colOff>
      <xdr:row>86</xdr:row>
      <xdr:rowOff>93255</xdr:rowOff>
    </xdr:to>
    <xdr:sp macro="" textlink="">
      <xdr:nvSpPr>
        <xdr:cNvPr id="717" name="フローチャート: 判断 716"/>
        <xdr:cNvSpPr/>
      </xdr:nvSpPr>
      <xdr:spPr>
        <a:xfrm>
          <a:off x="20383500" y="1473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160927</xdr:rowOff>
    </xdr:from>
    <xdr:to>
      <xdr:col>102</xdr:col>
      <xdr:colOff>165100</xdr:colOff>
      <xdr:row>86</xdr:row>
      <xdr:rowOff>91077</xdr:rowOff>
    </xdr:to>
    <xdr:sp macro="" textlink="">
      <xdr:nvSpPr>
        <xdr:cNvPr id="718" name="フローチャート: 判断 717"/>
        <xdr:cNvSpPr/>
      </xdr:nvSpPr>
      <xdr:spPr>
        <a:xfrm>
          <a:off x="19494500" y="14734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3629</xdr:rowOff>
    </xdr:from>
    <xdr:to>
      <xdr:col>98</xdr:col>
      <xdr:colOff>38100</xdr:colOff>
      <xdr:row>86</xdr:row>
      <xdr:rowOff>105229</xdr:rowOff>
    </xdr:to>
    <xdr:sp macro="" textlink="">
      <xdr:nvSpPr>
        <xdr:cNvPr id="719" name="フローチャート: 判断 718"/>
        <xdr:cNvSpPr/>
      </xdr:nvSpPr>
      <xdr:spPr>
        <a:xfrm>
          <a:off x="18605500" y="1474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0" name="テキスト ボックス 71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1" name="テキスト ボックス 72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2" name="テキスト ボックス 72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3" name="テキスト ボックス 72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4" name="テキスト ボックス 72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64588</xdr:rowOff>
    </xdr:from>
    <xdr:to>
      <xdr:col>116</xdr:col>
      <xdr:colOff>114300</xdr:colOff>
      <xdr:row>86</xdr:row>
      <xdr:rowOff>166188</xdr:rowOff>
    </xdr:to>
    <xdr:sp macro="" textlink="">
      <xdr:nvSpPr>
        <xdr:cNvPr id="725" name="楕円 724"/>
        <xdr:cNvSpPr/>
      </xdr:nvSpPr>
      <xdr:spPr>
        <a:xfrm>
          <a:off x="22110700" y="14809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150965</xdr:rowOff>
    </xdr:from>
    <xdr:ext cx="469744" cy="259045"/>
    <xdr:sp macro="" textlink="">
      <xdr:nvSpPr>
        <xdr:cNvPr id="726" name="【消防施設】&#10;一人当たり面積該当値テキスト"/>
        <xdr:cNvSpPr txBox="1"/>
      </xdr:nvSpPr>
      <xdr:spPr>
        <a:xfrm>
          <a:off x="22199600" y="14724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64588</xdr:rowOff>
    </xdr:from>
    <xdr:to>
      <xdr:col>112</xdr:col>
      <xdr:colOff>38100</xdr:colOff>
      <xdr:row>86</xdr:row>
      <xdr:rowOff>166188</xdr:rowOff>
    </xdr:to>
    <xdr:sp macro="" textlink="">
      <xdr:nvSpPr>
        <xdr:cNvPr id="727" name="楕円 726"/>
        <xdr:cNvSpPr/>
      </xdr:nvSpPr>
      <xdr:spPr>
        <a:xfrm>
          <a:off x="21272500" y="14809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115388</xdr:rowOff>
    </xdr:from>
    <xdr:to>
      <xdr:col>116</xdr:col>
      <xdr:colOff>63500</xdr:colOff>
      <xdr:row>86</xdr:row>
      <xdr:rowOff>115388</xdr:rowOff>
    </xdr:to>
    <xdr:cxnSp macro="">
      <xdr:nvCxnSpPr>
        <xdr:cNvPr id="728" name="直線コネクタ 727"/>
        <xdr:cNvCxnSpPr/>
      </xdr:nvCxnSpPr>
      <xdr:spPr>
        <a:xfrm>
          <a:off x="21323300" y="1486008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64588</xdr:rowOff>
    </xdr:from>
    <xdr:to>
      <xdr:col>107</xdr:col>
      <xdr:colOff>101600</xdr:colOff>
      <xdr:row>86</xdr:row>
      <xdr:rowOff>166188</xdr:rowOff>
    </xdr:to>
    <xdr:sp macro="" textlink="">
      <xdr:nvSpPr>
        <xdr:cNvPr id="729" name="楕円 728"/>
        <xdr:cNvSpPr/>
      </xdr:nvSpPr>
      <xdr:spPr>
        <a:xfrm>
          <a:off x="20383500" y="14809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115388</xdr:rowOff>
    </xdr:from>
    <xdr:to>
      <xdr:col>111</xdr:col>
      <xdr:colOff>177800</xdr:colOff>
      <xdr:row>86</xdr:row>
      <xdr:rowOff>115388</xdr:rowOff>
    </xdr:to>
    <xdr:cxnSp macro="">
      <xdr:nvCxnSpPr>
        <xdr:cNvPr id="730" name="直線コネクタ 729"/>
        <xdr:cNvCxnSpPr/>
      </xdr:nvCxnSpPr>
      <xdr:spPr>
        <a:xfrm>
          <a:off x="20434300" y="148600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64588</xdr:rowOff>
    </xdr:from>
    <xdr:to>
      <xdr:col>102</xdr:col>
      <xdr:colOff>165100</xdr:colOff>
      <xdr:row>86</xdr:row>
      <xdr:rowOff>166188</xdr:rowOff>
    </xdr:to>
    <xdr:sp macro="" textlink="">
      <xdr:nvSpPr>
        <xdr:cNvPr id="731" name="楕円 730"/>
        <xdr:cNvSpPr/>
      </xdr:nvSpPr>
      <xdr:spPr>
        <a:xfrm>
          <a:off x="19494500" y="14809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115388</xdr:rowOff>
    </xdr:from>
    <xdr:to>
      <xdr:col>107</xdr:col>
      <xdr:colOff>50800</xdr:colOff>
      <xdr:row>86</xdr:row>
      <xdr:rowOff>115388</xdr:rowOff>
    </xdr:to>
    <xdr:cxnSp macro="">
      <xdr:nvCxnSpPr>
        <xdr:cNvPr id="732" name="直線コネクタ 731"/>
        <xdr:cNvCxnSpPr/>
      </xdr:nvCxnSpPr>
      <xdr:spPr>
        <a:xfrm>
          <a:off x="19545300" y="148600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64588</xdr:rowOff>
    </xdr:from>
    <xdr:to>
      <xdr:col>98</xdr:col>
      <xdr:colOff>38100</xdr:colOff>
      <xdr:row>86</xdr:row>
      <xdr:rowOff>166188</xdr:rowOff>
    </xdr:to>
    <xdr:sp macro="" textlink="">
      <xdr:nvSpPr>
        <xdr:cNvPr id="733" name="楕円 732"/>
        <xdr:cNvSpPr/>
      </xdr:nvSpPr>
      <xdr:spPr>
        <a:xfrm>
          <a:off x="18605500" y="14809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115388</xdr:rowOff>
    </xdr:from>
    <xdr:to>
      <xdr:col>102</xdr:col>
      <xdr:colOff>114300</xdr:colOff>
      <xdr:row>86</xdr:row>
      <xdr:rowOff>115388</xdr:rowOff>
    </xdr:to>
    <xdr:cxnSp macro="">
      <xdr:nvCxnSpPr>
        <xdr:cNvPr id="734" name="直線コネクタ 733"/>
        <xdr:cNvCxnSpPr/>
      </xdr:nvCxnSpPr>
      <xdr:spPr>
        <a:xfrm>
          <a:off x="18656300" y="148600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108693</xdr:rowOff>
    </xdr:from>
    <xdr:ext cx="469744" cy="259045"/>
    <xdr:sp macro="" textlink="">
      <xdr:nvSpPr>
        <xdr:cNvPr id="735" name="n_1aveValue【消防施設】&#10;一人当たり面積"/>
        <xdr:cNvSpPr txBox="1"/>
      </xdr:nvSpPr>
      <xdr:spPr>
        <a:xfrm>
          <a:off x="21075727" y="14510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109782</xdr:rowOff>
    </xdr:from>
    <xdr:ext cx="469744" cy="259045"/>
    <xdr:sp macro="" textlink="">
      <xdr:nvSpPr>
        <xdr:cNvPr id="736" name="n_2aveValue【消防施設】&#10;一人当たり面積"/>
        <xdr:cNvSpPr txBox="1"/>
      </xdr:nvSpPr>
      <xdr:spPr>
        <a:xfrm>
          <a:off x="20199427" y="14511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107604</xdr:rowOff>
    </xdr:from>
    <xdr:ext cx="469744" cy="259045"/>
    <xdr:sp macro="" textlink="">
      <xdr:nvSpPr>
        <xdr:cNvPr id="737" name="n_3aveValue【消防施設】&#10;一人当たり面積"/>
        <xdr:cNvSpPr txBox="1"/>
      </xdr:nvSpPr>
      <xdr:spPr>
        <a:xfrm>
          <a:off x="19310427" y="14509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121756</xdr:rowOff>
    </xdr:from>
    <xdr:ext cx="469744" cy="259045"/>
    <xdr:sp macro="" textlink="">
      <xdr:nvSpPr>
        <xdr:cNvPr id="738" name="n_4aveValue【消防施設】&#10;一人当たり面積"/>
        <xdr:cNvSpPr txBox="1"/>
      </xdr:nvSpPr>
      <xdr:spPr>
        <a:xfrm>
          <a:off x="18421427" y="14523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157315</xdr:rowOff>
    </xdr:from>
    <xdr:ext cx="469744" cy="259045"/>
    <xdr:sp macro="" textlink="">
      <xdr:nvSpPr>
        <xdr:cNvPr id="739" name="n_1mainValue【消防施設】&#10;一人当たり面積"/>
        <xdr:cNvSpPr txBox="1"/>
      </xdr:nvSpPr>
      <xdr:spPr>
        <a:xfrm>
          <a:off x="21075727" y="14902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157315</xdr:rowOff>
    </xdr:from>
    <xdr:ext cx="469744" cy="259045"/>
    <xdr:sp macro="" textlink="">
      <xdr:nvSpPr>
        <xdr:cNvPr id="740" name="n_2mainValue【消防施設】&#10;一人当たり面積"/>
        <xdr:cNvSpPr txBox="1"/>
      </xdr:nvSpPr>
      <xdr:spPr>
        <a:xfrm>
          <a:off x="20199427" y="14902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157315</xdr:rowOff>
    </xdr:from>
    <xdr:ext cx="469744" cy="259045"/>
    <xdr:sp macro="" textlink="">
      <xdr:nvSpPr>
        <xdr:cNvPr id="741" name="n_3mainValue【消防施設】&#10;一人当たり面積"/>
        <xdr:cNvSpPr txBox="1"/>
      </xdr:nvSpPr>
      <xdr:spPr>
        <a:xfrm>
          <a:off x="19310427" y="14902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157315</xdr:rowOff>
    </xdr:from>
    <xdr:ext cx="469744" cy="259045"/>
    <xdr:sp macro="" textlink="">
      <xdr:nvSpPr>
        <xdr:cNvPr id="742" name="n_4mainValue【消防施設】&#10;一人当たり面積"/>
        <xdr:cNvSpPr txBox="1"/>
      </xdr:nvSpPr>
      <xdr:spPr>
        <a:xfrm>
          <a:off x="18421427" y="14902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3" name="正方形/長方形 74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4" name="正方形/長方形 74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5" name="正方形/長方形 74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6" name="正方形/長方形 74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7" name="正方形/長方形 74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8" name="正方形/長方形 74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9" name="正方形/長方形 74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0" name="正方形/長方形 74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1" name="テキスト ボックス 75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2" name="直線コネクタ 75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3" name="テキスト ボックス 752"/>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4" name="直線コネクタ 75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5" name="テキスト ボックス 754"/>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6" name="直線コネクタ 75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7" name="テキスト ボックス 75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8" name="直線コネクタ 75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9" name="テキスト ボックス 75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60" name="直線コネクタ 75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61" name="テキスト ボックス 76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62" name="直線コネクタ 76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3" name="テキスト ボックス 76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4" name="直線コネクタ 76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5" name="テキスト ボックス 764"/>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6" name="直線コネクタ 76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19050</xdr:rowOff>
    </xdr:from>
    <xdr:to>
      <xdr:col>85</xdr:col>
      <xdr:colOff>126364</xdr:colOff>
      <xdr:row>109</xdr:row>
      <xdr:rowOff>30480</xdr:rowOff>
    </xdr:to>
    <xdr:cxnSp macro="">
      <xdr:nvCxnSpPr>
        <xdr:cNvPr id="768" name="直線コネクタ 767"/>
        <xdr:cNvCxnSpPr/>
      </xdr:nvCxnSpPr>
      <xdr:spPr>
        <a:xfrm flipV="1">
          <a:off x="16318864" y="17164050"/>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34307</xdr:rowOff>
    </xdr:from>
    <xdr:ext cx="405111" cy="259045"/>
    <xdr:sp macro="" textlink="">
      <xdr:nvSpPr>
        <xdr:cNvPr id="769" name="【庁舎】&#10;有形固定資産減価償却率最小値テキスト"/>
        <xdr:cNvSpPr txBox="1"/>
      </xdr:nvSpPr>
      <xdr:spPr>
        <a:xfrm>
          <a:off x="16357600"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30480</xdr:rowOff>
    </xdr:from>
    <xdr:to>
      <xdr:col>86</xdr:col>
      <xdr:colOff>25400</xdr:colOff>
      <xdr:row>109</xdr:row>
      <xdr:rowOff>30480</xdr:rowOff>
    </xdr:to>
    <xdr:cxnSp macro="">
      <xdr:nvCxnSpPr>
        <xdr:cNvPr id="770" name="直線コネクタ 769"/>
        <xdr:cNvCxnSpPr/>
      </xdr:nvCxnSpPr>
      <xdr:spPr>
        <a:xfrm>
          <a:off x="16230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137177</xdr:rowOff>
    </xdr:from>
    <xdr:ext cx="340478" cy="259045"/>
    <xdr:sp macro="" textlink="">
      <xdr:nvSpPr>
        <xdr:cNvPr id="771" name="【庁舎】&#10;有形固定資産減価償却率最大値テキスト"/>
        <xdr:cNvSpPr txBox="1"/>
      </xdr:nvSpPr>
      <xdr:spPr>
        <a:xfrm>
          <a:off x="16357600" y="1693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19050</xdr:rowOff>
    </xdr:from>
    <xdr:to>
      <xdr:col>86</xdr:col>
      <xdr:colOff>25400</xdr:colOff>
      <xdr:row>100</xdr:row>
      <xdr:rowOff>19050</xdr:rowOff>
    </xdr:to>
    <xdr:cxnSp macro="">
      <xdr:nvCxnSpPr>
        <xdr:cNvPr id="772" name="直線コネクタ 771"/>
        <xdr:cNvCxnSpPr/>
      </xdr:nvCxnSpPr>
      <xdr:spPr>
        <a:xfrm>
          <a:off x="16230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46282</xdr:rowOff>
    </xdr:from>
    <xdr:ext cx="405111" cy="259045"/>
    <xdr:sp macro="" textlink="">
      <xdr:nvSpPr>
        <xdr:cNvPr id="773" name="【庁舎】&#10;有形固定資産減価償却率平均値テキスト"/>
        <xdr:cNvSpPr txBox="1"/>
      </xdr:nvSpPr>
      <xdr:spPr>
        <a:xfrm>
          <a:off x="16357600" y="17877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67855</xdr:rowOff>
    </xdr:from>
    <xdr:to>
      <xdr:col>85</xdr:col>
      <xdr:colOff>177800</xdr:colOff>
      <xdr:row>104</xdr:row>
      <xdr:rowOff>169455</xdr:rowOff>
    </xdr:to>
    <xdr:sp macro="" textlink="">
      <xdr:nvSpPr>
        <xdr:cNvPr id="774" name="フローチャート: 判断 773"/>
        <xdr:cNvSpPr/>
      </xdr:nvSpPr>
      <xdr:spPr>
        <a:xfrm>
          <a:off x="162687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46627</xdr:rowOff>
    </xdr:from>
    <xdr:to>
      <xdr:col>81</xdr:col>
      <xdr:colOff>101600</xdr:colOff>
      <xdr:row>104</xdr:row>
      <xdr:rowOff>148227</xdr:rowOff>
    </xdr:to>
    <xdr:sp macro="" textlink="">
      <xdr:nvSpPr>
        <xdr:cNvPr id="775" name="フローチャート: 判断 774"/>
        <xdr:cNvSpPr/>
      </xdr:nvSpPr>
      <xdr:spPr>
        <a:xfrm>
          <a:off x="154305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27032</xdr:rowOff>
    </xdr:from>
    <xdr:to>
      <xdr:col>76</xdr:col>
      <xdr:colOff>165100</xdr:colOff>
      <xdr:row>105</xdr:row>
      <xdr:rowOff>128632</xdr:rowOff>
    </xdr:to>
    <xdr:sp macro="" textlink="">
      <xdr:nvSpPr>
        <xdr:cNvPr id="776" name="フローチャート: 判断 775"/>
        <xdr:cNvSpPr/>
      </xdr:nvSpPr>
      <xdr:spPr>
        <a:xfrm>
          <a:off x="14541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5806</xdr:rowOff>
    </xdr:from>
    <xdr:to>
      <xdr:col>72</xdr:col>
      <xdr:colOff>38100</xdr:colOff>
      <xdr:row>105</xdr:row>
      <xdr:rowOff>107406</xdr:rowOff>
    </xdr:to>
    <xdr:sp macro="" textlink="">
      <xdr:nvSpPr>
        <xdr:cNvPr id="777" name="フローチャート: 判断 776"/>
        <xdr:cNvSpPr/>
      </xdr:nvSpPr>
      <xdr:spPr>
        <a:xfrm>
          <a:off x="13652500" y="180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40095</xdr:rowOff>
    </xdr:from>
    <xdr:to>
      <xdr:col>67</xdr:col>
      <xdr:colOff>101600</xdr:colOff>
      <xdr:row>105</xdr:row>
      <xdr:rowOff>141695</xdr:rowOff>
    </xdr:to>
    <xdr:sp macro="" textlink="">
      <xdr:nvSpPr>
        <xdr:cNvPr id="778" name="フローチャート: 判断 777"/>
        <xdr:cNvSpPr/>
      </xdr:nvSpPr>
      <xdr:spPr>
        <a:xfrm>
          <a:off x="12763500" y="180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9" name="テキスト ボックス 77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0" name="テキスト ボックス 77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1" name="テキスト ボックス 78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2" name="テキスト ボックス 78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3" name="テキスト ボックス 78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72752</xdr:rowOff>
    </xdr:from>
    <xdr:to>
      <xdr:col>85</xdr:col>
      <xdr:colOff>177800</xdr:colOff>
      <xdr:row>104</xdr:row>
      <xdr:rowOff>2902</xdr:rowOff>
    </xdr:to>
    <xdr:sp macro="" textlink="">
      <xdr:nvSpPr>
        <xdr:cNvPr id="784" name="楕円 783"/>
        <xdr:cNvSpPr/>
      </xdr:nvSpPr>
      <xdr:spPr>
        <a:xfrm>
          <a:off x="16268700" y="1773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95629</xdr:rowOff>
    </xdr:from>
    <xdr:ext cx="405111" cy="259045"/>
    <xdr:sp macro="" textlink="">
      <xdr:nvSpPr>
        <xdr:cNvPr id="785" name="【庁舎】&#10;有形固定資産減価償却率該当値テキスト"/>
        <xdr:cNvSpPr txBox="1"/>
      </xdr:nvSpPr>
      <xdr:spPr>
        <a:xfrm>
          <a:off x="16357600" y="17583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44994</xdr:rowOff>
    </xdr:from>
    <xdr:to>
      <xdr:col>81</xdr:col>
      <xdr:colOff>101600</xdr:colOff>
      <xdr:row>103</xdr:row>
      <xdr:rowOff>146594</xdr:rowOff>
    </xdr:to>
    <xdr:sp macro="" textlink="">
      <xdr:nvSpPr>
        <xdr:cNvPr id="786" name="楕円 785"/>
        <xdr:cNvSpPr/>
      </xdr:nvSpPr>
      <xdr:spPr>
        <a:xfrm>
          <a:off x="15430500" y="1770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95794</xdr:rowOff>
    </xdr:from>
    <xdr:to>
      <xdr:col>85</xdr:col>
      <xdr:colOff>127000</xdr:colOff>
      <xdr:row>103</xdr:row>
      <xdr:rowOff>123552</xdr:rowOff>
    </xdr:to>
    <xdr:cxnSp macro="">
      <xdr:nvCxnSpPr>
        <xdr:cNvPr id="787" name="直線コネクタ 786"/>
        <xdr:cNvCxnSpPr/>
      </xdr:nvCxnSpPr>
      <xdr:spPr>
        <a:xfrm>
          <a:off x="15481300" y="17755144"/>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13970</xdr:rowOff>
    </xdr:from>
    <xdr:to>
      <xdr:col>76</xdr:col>
      <xdr:colOff>165100</xdr:colOff>
      <xdr:row>103</xdr:row>
      <xdr:rowOff>115570</xdr:rowOff>
    </xdr:to>
    <xdr:sp macro="" textlink="">
      <xdr:nvSpPr>
        <xdr:cNvPr id="788" name="楕円 787"/>
        <xdr:cNvSpPr/>
      </xdr:nvSpPr>
      <xdr:spPr>
        <a:xfrm>
          <a:off x="14541500" y="1767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64770</xdr:rowOff>
    </xdr:from>
    <xdr:to>
      <xdr:col>81</xdr:col>
      <xdr:colOff>50800</xdr:colOff>
      <xdr:row>103</xdr:row>
      <xdr:rowOff>95794</xdr:rowOff>
    </xdr:to>
    <xdr:cxnSp macro="">
      <xdr:nvCxnSpPr>
        <xdr:cNvPr id="789" name="直線コネクタ 788"/>
        <xdr:cNvCxnSpPr/>
      </xdr:nvCxnSpPr>
      <xdr:spPr>
        <a:xfrm>
          <a:off x="14592300" y="1772412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156029</xdr:rowOff>
    </xdr:from>
    <xdr:to>
      <xdr:col>72</xdr:col>
      <xdr:colOff>38100</xdr:colOff>
      <xdr:row>103</xdr:row>
      <xdr:rowOff>86179</xdr:rowOff>
    </xdr:to>
    <xdr:sp macro="" textlink="">
      <xdr:nvSpPr>
        <xdr:cNvPr id="790" name="楕円 789"/>
        <xdr:cNvSpPr/>
      </xdr:nvSpPr>
      <xdr:spPr>
        <a:xfrm>
          <a:off x="13652500" y="1764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35379</xdr:rowOff>
    </xdr:from>
    <xdr:to>
      <xdr:col>76</xdr:col>
      <xdr:colOff>114300</xdr:colOff>
      <xdr:row>103</xdr:row>
      <xdr:rowOff>64770</xdr:rowOff>
    </xdr:to>
    <xdr:cxnSp macro="">
      <xdr:nvCxnSpPr>
        <xdr:cNvPr id="791" name="直線コネクタ 790"/>
        <xdr:cNvCxnSpPr/>
      </xdr:nvCxnSpPr>
      <xdr:spPr>
        <a:xfrm>
          <a:off x="13703300" y="17694729"/>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121738</xdr:rowOff>
    </xdr:from>
    <xdr:to>
      <xdr:col>67</xdr:col>
      <xdr:colOff>101600</xdr:colOff>
      <xdr:row>103</xdr:row>
      <xdr:rowOff>51888</xdr:rowOff>
    </xdr:to>
    <xdr:sp macro="" textlink="">
      <xdr:nvSpPr>
        <xdr:cNvPr id="792" name="楕円 791"/>
        <xdr:cNvSpPr/>
      </xdr:nvSpPr>
      <xdr:spPr>
        <a:xfrm>
          <a:off x="12763500" y="1760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1088</xdr:rowOff>
    </xdr:from>
    <xdr:to>
      <xdr:col>71</xdr:col>
      <xdr:colOff>177800</xdr:colOff>
      <xdr:row>103</xdr:row>
      <xdr:rowOff>35379</xdr:rowOff>
    </xdr:to>
    <xdr:cxnSp macro="">
      <xdr:nvCxnSpPr>
        <xdr:cNvPr id="793" name="直線コネクタ 792"/>
        <xdr:cNvCxnSpPr/>
      </xdr:nvCxnSpPr>
      <xdr:spPr>
        <a:xfrm>
          <a:off x="12814300" y="17660438"/>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139354</xdr:rowOff>
    </xdr:from>
    <xdr:ext cx="405111" cy="259045"/>
    <xdr:sp macro="" textlink="">
      <xdr:nvSpPr>
        <xdr:cNvPr id="794" name="n_1aveValue【庁舎】&#10;有形固定資産減価償却率"/>
        <xdr:cNvSpPr txBox="1"/>
      </xdr:nvSpPr>
      <xdr:spPr>
        <a:xfrm>
          <a:off x="15266044" y="1797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119759</xdr:rowOff>
    </xdr:from>
    <xdr:ext cx="405111" cy="259045"/>
    <xdr:sp macro="" textlink="">
      <xdr:nvSpPr>
        <xdr:cNvPr id="795" name="n_2aveValue【庁舎】&#10;有形固定資産減価償却率"/>
        <xdr:cNvSpPr txBox="1"/>
      </xdr:nvSpPr>
      <xdr:spPr>
        <a:xfrm>
          <a:off x="14389744" y="18122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98533</xdr:rowOff>
    </xdr:from>
    <xdr:ext cx="405111" cy="259045"/>
    <xdr:sp macro="" textlink="">
      <xdr:nvSpPr>
        <xdr:cNvPr id="796" name="n_3aveValue【庁舎】&#10;有形固定資産減価償却率"/>
        <xdr:cNvSpPr txBox="1"/>
      </xdr:nvSpPr>
      <xdr:spPr>
        <a:xfrm>
          <a:off x="13500744" y="1810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132822</xdr:rowOff>
    </xdr:from>
    <xdr:ext cx="405111" cy="259045"/>
    <xdr:sp macro="" textlink="">
      <xdr:nvSpPr>
        <xdr:cNvPr id="797" name="n_4aveValue【庁舎】&#10;有形固定資産減価償却率"/>
        <xdr:cNvSpPr txBox="1"/>
      </xdr:nvSpPr>
      <xdr:spPr>
        <a:xfrm>
          <a:off x="12611744" y="1813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163121</xdr:rowOff>
    </xdr:from>
    <xdr:ext cx="405111" cy="259045"/>
    <xdr:sp macro="" textlink="">
      <xdr:nvSpPr>
        <xdr:cNvPr id="798" name="n_1mainValue【庁舎】&#10;有形固定資産減価償却率"/>
        <xdr:cNvSpPr txBox="1"/>
      </xdr:nvSpPr>
      <xdr:spPr>
        <a:xfrm>
          <a:off x="15266044" y="1747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132097</xdr:rowOff>
    </xdr:from>
    <xdr:ext cx="405111" cy="259045"/>
    <xdr:sp macro="" textlink="">
      <xdr:nvSpPr>
        <xdr:cNvPr id="799" name="n_2mainValue【庁舎】&#10;有形固定資産減価償却率"/>
        <xdr:cNvSpPr txBox="1"/>
      </xdr:nvSpPr>
      <xdr:spPr>
        <a:xfrm>
          <a:off x="14389744" y="1744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102706</xdr:rowOff>
    </xdr:from>
    <xdr:ext cx="405111" cy="259045"/>
    <xdr:sp macro="" textlink="">
      <xdr:nvSpPr>
        <xdr:cNvPr id="800" name="n_3mainValue【庁舎】&#10;有形固定資産減価償却率"/>
        <xdr:cNvSpPr txBox="1"/>
      </xdr:nvSpPr>
      <xdr:spPr>
        <a:xfrm>
          <a:off x="13500744" y="17419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68415</xdr:rowOff>
    </xdr:from>
    <xdr:ext cx="405111" cy="259045"/>
    <xdr:sp macro="" textlink="">
      <xdr:nvSpPr>
        <xdr:cNvPr id="801" name="n_4mainValue【庁舎】&#10;有形固定資産減価償却率"/>
        <xdr:cNvSpPr txBox="1"/>
      </xdr:nvSpPr>
      <xdr:spPr>
        <a:xfrm>
          <a:off x="12611744" y="17384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2" name="正方形/長方形 80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3" name="正方形/長方形 80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4" name="正方形/長方形 80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5" name="正方形/長方形 80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6" name="正方形/長方形 80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7" name="正方形/長方形 80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8" name="正方形/長方形 80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9" name="正方形/長方形 80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0" name="テキスト ボックス 80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1" name="直線コネクタ 81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12" name="直線コネクタ 81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13" name="テキスト ボックス 81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4" name="直線コネクタ 81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5" name="テキスト ボックス 81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6" name="直線コネクタ 81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7" name="テキスト ボックス 81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8" name="直線コネクタ 81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9" name="テキスト ボックス 81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20" name="直線コネクタ 81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21" name="テキスト ボックス 82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2" name="直線コネクタ 82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3" name="テキスト ボックス 82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48006</xdr:rowOff>
    </xdr:from>
    <xdr:to>
      <xdr:col>116</xdr:col>
      <xdr:colOff>62864</xdr:colOff>
      <xdr:row>108</xdr:row>
      <xdr:rowOff>134113</xdr:rowOff>
    </xdr:to>
    <xdr:cxnSp macro="">
      <xdr:nvCxnSpPr>
        <xdr:cNvPr id="825" name="直線コネクタ 824"/>
        <xdr:cNvCxnSpPr/>
      </xdr:nvCxnSpPr>
      <xdr:spPr>
        <a:xfrm flipV="1">
          <a:off x="22160864" y="17364456"/>
          <a:ext cx="0" cy="1286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137940</xdr:rowOff>
    </xdr:from>
    <xdr:ext cx="469744" cy="259045"/>
    <xdr:sp macro="" textlink="">
      <xdr:nvSpPr>
        <xdr:cNvPr id="826" name="【庁舎】&#10;一人当たり面積最小値テキスト"/>
        <xdr:cNvSpPr txBox="1"/>
      </xdr:nvSpPr>
      <xdr:spPr>
        <a:xfrm>
          <a:off x="22199600" y="18654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134113</xdr:rowOff>
    </xdr:from>
    <xdr:to>
      <xdr:col>116</xdr:col>
      <xdr:colOff>152400</xdr:colOff>
      <xdr:row>108</xdr:row>
      <xdr:rowOff>134113</xdr:rowOff>
    </xdr:to>
    <xdr:cxnSp macro="">
      <xdr:nvCxnSpPr>
        <xdr:cNvPr id="827" name="直線コネクタ 826"/>
        <xdr:cNvCxnSpPr/>
      </xdr:nvCxnSpPr>
      <xdr:spPr>
        <a:xfrm>
          <a:off x="22072600" y="18650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166133</xdr:rowOff>
    </xdr:from>
    <xdr:ext cx="469744" cy="259045"/>
    <xdr:sp macro="" textlink="">
      <xdr:nvSpPr>
        <xdr:cNvPr id="828" name="【庁舎】&#10;一人当たり面積最大値テキスト"/>
        <xdr:cNvSpPr txBox="1"/>
      </xdr:nvSpPr>
      <xdr:spPr>
        <a:xfrm>
          <a:off x="22199600" y="17139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48006</xdr:rowOff>
    </xdr:from>
    <xdr:to>
      <xdr:col>116</xdr:col>
      <xdr:colOff>152400</xdr:colOff>
      <xdr:row>101</xdr:row>
      <xdr:rowOff>48006</xdr:rowOff>
    </xdr:to>
    <xdr:cxnSp macro="">
      <xdr:nvCxnSpPr>
        <xdr:cNvPr id="829" name="直線コネクタ 828"/>
        <xdr:cNvCxnSpPr/>
      </xdr:nvCxnSpPr>
      <xdr:spPr>
        <a:xfrm>
          <a:off x="22072600" y="1736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55135</xdr:rowOff>
    </xdr:from>
    <xdr:ext cx="469744" cy="259045"/>
    <xdr:sp macro="" textlink="">
      <xdr:nvSpPr>
        <xdr:cNvPr id="830" name="【庁舎】&#10;一人当たり面積平均値テキスト"/>
        <xdr:cNvSpPr txBox="1"/>
      </xdr:nvSpPr>
      <xdr:spPr>
        <a:xfrm>
          <a:off x="22199600" y="18228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32258</xdr:rowOff>
    </xdr:from>
    <xdr:to>
      <xdr:col>116</xdr:col>
      <xdr:colOff>114300</xdr:colOff>
      <xdr:row>107</xdr:row>
      <xdr:rowOff>133858</xdr:rowOff>
    </xdr:to>
    <xdr:sp macro="" textlink="">
      <xdr:nvSpPr>
        <xdr:cNvPr id="831" name="フローチャート: 判断 830"/>
        <xdr:cNvSpPr/>
      </xdr:nvSpPr>
      <xdr:spPr>
        <a:xfrm>
          <a:off x="22110700" y="1837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70358</xdr:rowOff>
    </xdr:from>
    <xdr:to>
      <xdr:col>112</xdr:col>
      <xdr:colOff>38100</xdr:colOff>
      <xdr:row>108</xdr:row>
      <xdr:rowOff>508</xdr:rowOff>
    </xdr:to>
    <xdr:sp macro="" textlink="">
      <xdr:nvSpPr>
        <xdr:cNvPr id="832" name="フローチャート: 判断 831"/>
        <xdr:cNvSpPr/>
      </xdr:nvSpPr>
      <xdr:spPr>
        <a:xfrm>
          <a:off x="21272500" y="1841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84837</xdr:rowOff>
    </xdr:from>
    <xdr:to>
      <xdr:col>107</xdr:col>
      <xdr:colOff>101600</xdr:colOff>
      <xdr:row>108</xdr:row>
      <xdr:rowOff>14987</xdr:rowOff>
    </xdr:to>
    <xdr:sp macro="" textlink="">
      <xdr:nvSpPr>
        <xdr:cNvPr id="833" name="フローチャート: 判断 832"/>
        <xdr:cNvSpPr/>
      </xdr:nvSpPr>
      <xdr:spPr>
        <a:xfrm>
          <a:off x="20383500" y="1842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87122</xdr:rowOff>
    </xdr:from>
    <xdr:to>
      <xdr:col>102</xdr:col>
      <xdr:colOff>165100</xdr:colOff>
      <xdr:row>108</xdr:row>
      <xdr:rowOff>17272</xdr:rowOff>
    </xdr:to>
    <xdr:sp macro="" textlink="">
      <xdr:nvSpPr>
        <xdr:cNvPr id="834" name="フローチャート: 判断 833"/>
        <xdr:cNvSpPr/>
      </xdr:nvSpPr>
      <xdr:spPr>
        <a:xfrm>
          <a:off x="19494500" y="1843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49785</xdr:rowOff>
    </xdr:from>
    <xdr:to>
      <xdr:col>98</xdr:col>
      <xdr:colOff>38100</xdr:colOff>
      <xdr:row>107</xdr:row>
      <xdr:rowOff>151385</xdr:rowOff>
    </xdr:to>
    <xdr:sp macro="" textlink="">
      <xdr:nvSpPr>
        <xdr:cNvPr id="835" name="フローチャート: 判断 834"/>
        <xdr:cNvSpPr/>
      </xdr:nvSpPr>
      <xdr:spPr>
        <a:xfrm>
          <a:off x="18605500" y="1839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6" name="テキスト ボックス 83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7" name="テキスト ボックス 83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8" name="テキスト ボックス 83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9" name="テキスト ボックス 83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0" name="テキスト ボックス 83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107696</xdr:rowOff>
    </xdr:from>
    <xdr:to>
      <xdr:col>116</xdr:col>
      <xdr:colOff>114300</xdr:colOff>
      <xdr:row>108</xdr:row>
      <xdr:rowOff>37846</xdr:rowOff>
    </xdr:to>
    <xdr:sp macro="" textlink="">
      <xdr:nvSpPr>
        <xdr:cNvPr id="841" name="楕円 840"/>
        <xdr:cNvSpPr/>
      </xdr:nvSpPr>
      <xdr:spPr>
        <a:xfrm>
          <a:off x="22110700" y="1845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86123</xdr:rowOff>
    </xdr:from>
    <xdr:ext cx="469744" cy="259045"/>
    <xdr:sp macro="" textlink="">
      <xdr:nvSpPr>
        <xdr:cNvPr id="842" name="【庁舎】&#10;一人当たり面積該当値テキスト"/>
        <xdr:cNvSpPr txBox="1"/>
      </xdr:nvSpPr>
      <xdr:spPr>
        <a:xfrm>
          <a:off x="22199600" y="18431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107696</xdr:rowOff>
    </xdr:from>
    <xdr:to>
      <xdr:col>112</xdr:col>
      <xdr:colOff>38100</xdr:colOff>
      <xdr:row>108</xdr:row>
      <xdr:rowOff>37846</xdr:rowOff>
    </xdr:to>
    <xdr:sp macro="" textlink="">
      <xdr:nvSpPr>
        <xdr:cNvPr id="843" name="楕円 842"/>
        <xdr:cNvSpPr/>
      </xdr:nvSpPr>
      <xdr:spPr>
        <a:xfrm>
          <a:off x="21272500" y="1845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158496</xdr:rowOff>
    </xdr:from>
    <xdr:to>
      <xdr:col>116</xdr:col>
      <xdr:colOff>63500</xdr:colOff>
      <xdr:row>107</xdr:row>
      <xdr:rowOff>158496</xdr:rowOff>
    </xdr:to>
    <xdr:cxnSp macro="">
      <xdr:nvCxnSpPr>
        <xdr:cNvPr id="844" name="直線コネクタ 843"/>
        <xdr:cNvCxnSpPr/>
      </xdr:nvCxnSpPr>
      <xdr:spPr>
        <a:xfrm>
          <a:off x="21323300" y="1850364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106935</xdr:rowOff>
    </xdr:from>
    <xdr:to>
      <xdr:col>107</xdr:col>
      <xdr:colOff>101600</xdr:colOff>
      <xdr:row>108</xdr:row>
      <xdr:rowOff>37085</xdr:rowOff>
    </xdr:to>
    <xdr:sp macro="" textlink="">
      <xdr:nvSpPr>
        <xdr:cNvPr id="845" name="楕円 844"/>
        <xdr:cNvSpPr/>
      </xdr:nvSpPr>
      <xdr:spPr>
        <a:xfrm>
          <a:off x="20383500" y="1845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157735</xdr:rowOff>
    </xdr:from>
    <xdr:to>
      <xdr:col>111</xdr:col>
      <xdr:colOff>177800</xdr:colOff>
      <xdr:row>107</xdr:row>
      <xdr:rowOff>158496</xdr:rowOff>
    </xdr:to>
    <xdr:cxnSp macro="">
      <xdr:nvCxnSpPr>
        <xdr:cNvPr id="846" name="直線コネクタ 845"/>
        <xdr:cNvCxnSpPr/>
      </xdr:nvCxnSpPr>
      <xdr:spPr>
        <a:xfrm>
          <a:off x="20434300" y="18502885"/>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106935</xdr:rowOff>
    </xdr:from>
    <xdr:to>
      <xdr:col>102</xdr:col>
      <xdr:colOff>165100</xdr:colOff>
      <xdr:row>108</xdr:row>
      <xdr:rowOff>37085</xdr:rowOff>
    </xdr:to>
    <xdr:sp macro="" textlink="">
      <xdr:nvSpPr>
        <xdr:cNvPr id="847" name="楕円 846"/>
        <xdr:cNvSpPr/>
      </xdr:nvSpPr>
      <xdr:spPr>
        <a:xfrm>
          <a:off x="19494500" y="1845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157735</xdr:rowOff>
    </xdr:from>
    <xdr:to>
      <xdr:col>107</xdr:col>
      <xdr:colOff>50800</xdr:colOff>
      <xdr:row>107</xdr:row>
      <xdr:rowOff>157735</xdr:rowOff>
    </xdr:to>
    <xdr:cxnSp macro="">
      <xdr:nvCxnSpPr>
        <xdr:cNvPr id="848" name="直線コネクタ 847"/>
        <xdr:cNvCxnSpPr/>
      </xdr:nvCxnSpPr>
      <xdr:spPr>
        <a:xfrm>
          <a:off x="19545300" y="18502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106935</xdr:rowOff>
    </xdr:from>
    <xdr:to>
      <xdr:col>98</xdr:col>
      <xdr:colOff>38100</xdr:colOff>
      <xdr:row>108</xdr:row>
      <xdr:rowOff>37085</xdr:rowOff>
    </xdr:to>
    <xdr:sp macro="" textlink="">
      <xdr:nvSpPr>
        <xdr:cNvPr id="849" name="楕円 848"/>
        <xdr:cNvSpPr/>
      </xdr:nvSpPr>
      <xdr:spPr>
        <a:xfrm>
          <a:off x="18605500" y="1845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157735</xdr:rowOff>
    </xdr:from>
    <xdr:to>
      <xdr:col>102</xdr:col>
      <xdr:colOff>114300</xdr:colOff>
      <xdr:row>107</xdr:row>
      <xdr:rowOff>157735</xdr:rowOff>
    </xdr:to>
    <xdr:cxnSp macro="">
      <xdr:nvCxnSpPr>
        <xdr:cNvPr id="850" name="直線コネクタ 849"/>
        <xdr:cNvCxnSpPr/>
      </xdr:nvCxnSpPr>
      <xdr:spPr>
        <a:xfrm>
          <a:off x="18656300" y="18502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17035</xdr:rowOff>
    </xdr:from>
    <xdr:ext cx="469744" cy="259045"/>
    <xdr:sp macro="" textlink="">
      <xdr:nvSpPr>
        <xdr:cNvPr id="851" name="n_1aveValue【庁舎】&#10;一人当たり面積"/>
        <xdr:cNvSpPr txBox="1"/>
      </xdr:nvSpPr>
      <xdr:spPr>
        <a:xfrm>
          <a:off x="21075727" y="18190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31514</xdr:rowOff>
    </xdr:from>
    <xdr:ext cx="469744" cy="259045"/>
    <xdr:sp macro="" textlink="">
      <xdr:nvSpPr>
        <xdr:cNvPr id="852" name="n_2aveValue【庁舎】&#10;一人当たり面積"/>
        <xdr:cNvSpPr txBox="1"/>
      </xdr:nvSpPr>
      <xdr:spPr>
        <a:xfrm>
          <a:off x="20199427" y="18205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33799</xdr:rowOff>
    </xdr:from>
    <xdr:ext cx="469744" cy="259045"/>
    <xdr:sp macro="" textlink="">
      <xdr:nvSpPr>
        <xdr:cNvPr id="853" name="n_3aveValue【庁舎】&#10;一人当たり面積"/>
        <xdr:cNvSpPr txBox="1"/>
      </xdr:nvSpPr>
      <xdr:spPr>
        <a:xfrm>
          <a:off x="19310427" y="18207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167912</xdr:rowOff>
    </xdr:from>
    <xdr:ext cx="469744" cy="259045"/>
    <xdr:sp macro="" textlink="">
      <xdr:nvSpPr>
        <xdr:cNvPr id="854" name="n_4aveValue【庁舎】&#10;一人当たり面積"/>
        <xdr:cNvSpPr txBox="1"/>
      </xdr:nvSpPr>
      <xdr:spPr>
        <a:xfrm>
          <a:off x="18421427" y="18170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28973</xdr:rowOff>
    </xdr:from>
    <xdr:ext cx="469744" cy="259045"/>
    <xdr:sp macro="" textlink="">
      <xdr:nvSpPr>
        <xdr:cNvPr id="855" name="n_1mainValue【庁舎】&#10;一人当たり面積"/>
        <xdr:cNvSpPr txBox="1"/>
      </xdr:nvSpPr>
      <xdr:spPr>
        <a:xfrm>
          <a:off x="21075727" y="18545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28212</xdr:rowOff>
    </xdr:from>
    <xdr:ext cx="469744" cy="259045"/>
    <xdr:sp macro="" textlink="">
      <xdr:nvSpPr>
        <xdr:cNvPr id="856" name="n_2mainValue【庁舎】&#10;一人当たり面積"/>
        <xdr:cNvSpPr txBox="1"/>
      </xdr:nvSpPr>
      <xdr:spPr>
        <a:xfrm>
          <a:off x="20199427" y="1854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28212</xdr:rowOff>
    </xdr:from>
    <xdr:ext cx="469744" cy="259045"/>
    <xdr:sp macro="" textlink="">
      <xdr:nvSpPr>
        <xdr:cNvPr id="857" name="n_3mainValue【庁舎】&#10;一人当たり面積"/>
        <xdr:cNvSpPr txBox="1"/>
      </xdr:nvSpPr>
      <xdr:spPr>
        <a:xfrm>
          <a:off x="19310427" y="1854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28212</xdr:rowOff>
    </xdr:from>
    <xdr:ext cx="469744" cy="259045"/>
    <xdr:sp macro="" textlink="">
      <xdr:nvSpPr>
        <xdr:cNvPr id="858" name="n_4mainValue【庁舎】&#10;一人当たり面積"/>
        <xdr:cNvSpPr txBox="1"/>
      </xdr:nvSpPr>
      <xdr:spPr>
        <a:xfrm>
          <a:off x="18421427" y="1854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9" name="正方形/長方形 85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0" name="正方形/長方形 85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1" name="テキスト ボックス 86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・類似団体内平均値と比較して特に有形固定資産減価償却率が高くなっている施設は、図書館、保健センター・保健所、市民会館の項目である。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図書館は建築年数が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年、保健センターに隣接する休日急病診療所は建築年数が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年、市民プラザは建築年数が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年経過し、それぞれ老朽化が進んでいる。平成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策定した公共施設再配置計画に基づき、図書館と市民プラザとの複合化や、保健センター・休日急病診療所については総合体育文化センターとの複合化等を検討し、より利便性の向上や施設間の相乗効果が期待できる施設の整備、運営に取り組んでいく必要が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・類似団体内平均値と比較して特に有形固定資産減価償却率が低くなっている施設は、一般廃棄物処理施設の項目であり、要因としては小牧岩倉衛生組合のごみ処理施設を更新したためである。</a:t>
          </a: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愛知県岩倉市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48,075
45,384
10.47
22,968,026
21,638,932
1,034,701
9,829,563
11,474,406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26.3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a:t>
          </a:r>
          <a:r>
            <a:rPr kumimoji="1" lang="ja-JP" altLang="en-US" sz="900">
              <a:latin typeface="ＭＳ Ｐゴシック" panose="020B0600070205080204" pitchFamily="50" charset="-128"/>
              <a:ea typeface="ＭＳ Ｐゴシック" panose="020B0600070205080204" pitchFamily="50" charset="-128"/>
            </a:rPr>
            <a:t>財政力指数は、前年度横ばいの</a:t>
          </a:r>
          <a:r>
            <a:rPr kumimoji="1" lang="en-US" altLang="ja-JP" sz="900">
              <a:latin typeface="ＭＳ Ｐゴシック" panose="020B0600070205080204" pitchFamily="50" charset="-128"/>
              <a:ea typeface="ＭＳ Ｐゴシック" panose="020B0600070205080204" pitchFamily="50" charset="-128"/>
            </a:rPr>
            <a:t>0.82</a:t>
          </a:r>
          <a:r>
            <a:rPr kumimoji="1" lang="ja-JP" altLang="en-US" sz="900">
              <a:latin typeface="ＭＳ Ｐゴシック" panose="020B0600070205080204" pitchFamily="50" charset="-128"/>
              <a:ea typeface="ＭＳ Ｐゴシック" panose="020B0600070205080204" pitchFamily="50" charset="-128"/>
            </a:rPr>
            <a:t>となった。県平均を下回っているものの、全国平均や類似団体平均を大きく上回る値となった。　</a:t>
          </a:r>
        </a:p>
        <a:p>
          <a:r>
            <a:rPr kumimoji="1" lang="ja-JP" altLang="en-US" sz="900">
              <a:latin typeface="ＭＳ Ｐゴシック" panose="020B0600070205080204" pitchFamily="50" charset="-128"/>
              <a:ea typeface="ＭＳ Ｐゴシック" panose="020B0600070205080204" pitchFamily="50" charset="-128"/>
            </a:rPr>
            <a:t>　高齢化の進展、医療の高度化、福祉の多様化、幼児教育・保育の無償化等により社会福祉費や高齢者保健福祉費、その他の教育費等が増加したため分母となる基準財政需要額が増となった。また、消費税率の引上げによる地方消費税交付金の増収等により分子となる基準財政収入額が増となり、分母分子ともに増となったことで財政力指数が横ばいとなった。</a:t>
          </a:r>
        </a:p>
        <a:p>
          <a:r>
            <a:rPr kumimoji="1" lang="ja-JP" altLang="en-US" sz="900">
              <a:latin typeface="ＭＳ Ｐゴシック" panose="020B0600070205080204" pitchFamily="50" charset="-128"/>
              <a:ea typeface="ＭＳ Ｐゴシック" panose="020B0600070205080204" pitchFamily="50" charset="-128"/>
            </a:rPr>
            <a:t>　今後は社会保障事業費の増加に加えて、公共施設の再配置や長寿命化等に係る経費も要するため、経費の大幅な増額が見込まれる。</a:t>
          </a:r>
        </a:p>
        <a:p>
          <a:r>
            <a:rPr kumimoji="1" lang="ja-JP" altLang="en-US" sz="900">
              <a:latin typeface="ＭＳ Ｐゴシック" panose="020B0600070205080204" pitchFamily="50" charset="-128"/>
              <a:ea typeface="ＭＳ Ｐゴシック" panose="020B0600070205080204" pitchFamily="50" charset="-128"/>
            </a:rPr>
            <a:t>　こうした状況において、限られた財源、資源を有効に活用し、事業の選択と集中による徹底的な見直しを行い、健全な財政を堅持しながら将来世代へつなぐための事業にも積極的に努めていく。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165100</xdr:rowOff>
    </xdr:to>
    <xdr:cxnSp macro="">
      <xdr:nvCxnSpPr>
        <xdr:cNvPr id="64" name="直線コネクタ 63"/>
        <xdr:cNvCxnSpPr/>
      </xdr:nvCxnSpPr>
      <xdr:spPr>
        <a:xfrm flipV="1">
          <a:off x="4953000" y="614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27517</xdr:rowOff>
    </xdr:from>
    <xdr:to>
      <xdr:col>23</xdr:col>
      <xdr:colOff>133350</xdr:colOff>
      <xdr:row>38</xdr:row>
      <xdr:rowOff>27517</xdr:rowOff>
    </xdr:to>
    <xdr:cxnSp macro="">
      <xdr:nvCxnSpPr>
        <xdr:cNvPr id="69" name="直線コネクタ 68"/>
        <xdr:cNvCxnSpPr/>
      </xdr:nvCxnSpPr>
      <xdr:spPr>
        <a:xfrm>
          <a:off x="4114800" y="654261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108602</xdr:rowOff>
    </xdr:from>
    <xdr:ext cx="762000" cy="259045"/>
    <xdr:sp macro="" textlink="">
      <xdr:nvSpPr>
        <xdr:cNvPr id="70" name="財政力平均値テキスト"/>
        <xdr:cNvSpPr txBox="1"/>
      </xdr:nvSpPr>
      <xdr:spPr>
        <a:xfrm>
          <a:off x="5041900" y="6966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136525</xdr:rowOff>
    </xdr:from>
    <xdr:to>
      <xdr:col>23</xdr:col>
      <xdr:colOff>184150</xdr:colOff>
      <xdr:row>41</xdr:row>
      <xdr:rowOff>66675</xdr:rowOff>
    </xdr:to>
    <xdr:sp macro="" textlink="">
      <xdr:nvSpPr>
        <xdr:cNvPr id="71" name="フローチャート: 判断 70"/>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7408</xdr:rowOff>
    </xdr:from>
    <xdr:to>
      <xdr:col>19</xdr:col>
      <xdr:colOff>133350</xdr:colOff>
      <xdr:row>38</xdr:row>
      <xdr:rowOff>27517</xdr:rowOff>
    </xdr:to>
    <xdr:cxnSp macro="">
      <xdr:nvCxnSpPr>
        <xdr:cNvPr id="72" name="直線コネクタ 71"/>
        <xdr:cNvCxnSpPr/>
      </xdr:nvCxnSpPr>
      <xdr:spPr>
        <a:xfrm>
          <a:off x="3225800" y="65225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136525</xdr:rowOff>
    </xdr:from>
    <xdr:to>
      <xdr:col>19</xdr:col>
      <xdr:colOff>184150</xdr:colOff>
      <xdr:row>41</xdr:row>
      <xdr:rowOff>66675</xdr:rowOff>
    </xdr:to>
    <xdr:sp macro="" textlink="">
      <xdr:nvSpPr>
        <xdr:cNvPr id="73" name="フローチャート: 判断 72"/>
        <xdr:cNvSpPr/>
      </xdr:nvSpPr>
      <xdr:spPr>
        <a:xfrm>
          <a:off x="4064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51452</xdr:rowOff>
    </xdr:from>
    <xdr:ext cx="736600" cy="259045"/>
    <xdr:sp macro="" textlink="">
      <xdr:nvSpPr>
        <xdr:cNvPr id="74" name="テキスト ボックス 73"/>
        <xdr:cNvSpPr txBox="1"/>
      </xdr:nvSpPr>
      <xdr:spPr>
        <a:xfrm>
          <a:off x="3733800" y="7080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7408</xdr:rowOff>
    </xdr:from>
    <xdr:to>
      <xdr:col>15</xdr:col>
      <xdr:colOff>82550</xdr:colOff>
      <xdr:row>38</xdr:row>
      <xdr:rowOff>27517</xdr:rowOff>
    </xdr:to>
    <xdr:cxnSp macro="">
      <xdr:nvCxnSpPr>
        <xdr:cNvPr id="75" name="直線コネクタ 74"/>
        <xdr:cNvCxnSpPr/>
      </xdr:nvCxnSpPr>
      <xdr:spPr>
        <a:xfrm flipV="1">
          <a:off x="2336800" y="65225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116417</xdr:rowOff>
    </xdr:from>
    <xdr:to>
      <xdr:col>15</xdr:col>
      <xdr:colOff>133350</xdr:colOff>
      <xdr:row>41</xdr:row>
      <xdr:rowOff>46567</xdr:rowOff>
    </xdr:to>
    <xdr:sp macro="" textlink="">
      <xdr:nvSpPr>
        <xdr:cNvPr id="76" name="フローチャート: 判断 75"/>
        <xdr:cNvSpPr/>
      </xdr:nvSpPr>
      <xdr:spPr>
        <a:xfrm>
          <a:off x="3175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31344</xdr:rowOff>
    </xdr:from>
    <xdr:ext cx="762000" cy="259045"/>
    <xdr:sp macro="" textlink="">
      <xdr:nvSpPr>
        <xdr:cNvPr id="77" name="テキスト ボックス 76"/>
        <xdr:cNvSpPr txBox="1"/>
      </xdr:nvSpPr>
      <xdr:spPr>
        <a:xfrm>
          <a:off x="2844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27517</xdr:rowOff>
    </xdr:from>
    <xdr:to>
      <xdr:col>11</xdr:col>
      <xdr:colOff>31750</xdr:colOff>
      <xdr:row>38</xdr:row>
      <xdr:rowOff>47625</xdr:rowOff>
    </xdr:to>
    <xdr:cxnSp macro="">
      <xdr:nvCxnSpPr>
        <xdr:cNvPr id="78" name="直線コネクタ 77"/>
        <xdr:cNvCxnSpPr/>
      </xdr:nvCxnSpPr>
      <xdr:spPr>
        <a:xfrm flipV="1">
          <a:off x="1447800" y="65426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116417</xdr:rowOff>
    </xdr:from>
    <xdr:to>
      <xdr:col>11</xdr:col>
      <xdr:colOff>82550</xdr:colOff>
      <xdr:row>41</xdr:row>
      <xdr:rowOff>46567</xdr:rowOff>
    </xdr:to>
    <xdr:sp macro="" textlink="">
      <xdr:nvSpPr>
        <xdr:cNvPr id="79" name="フローチャート: 判断 78"/>
        <xdr:cNvSpPr/>
      </xdr:nvSpPr>
      <xdr:spPr>
        <a:xfrm>
          <a:off x="2286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31344</xdr:rowOff>
    </xdr:from>
    <xdr:ext cx="762000" cy="259045"/>
    <xdr:sp macro="" textlink="">
      <xdr:nvSpPr>
        <xdr:cNvPr id="80" name="テキスト ボックス 79"/>
        <xdr:cNvSpPr txBox="1"/>
      </xdr:nvSpPr>
      <xdr:spPr>
        <a:xfrm>
          <a:off x="1955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136525</xdr:rowOff>
    </xdr:from>
    <xdr:to>
      <xdr:col>7</xdr:col>
      <xdr:colOff>31750</xdr:colOff>
      <xdr:row>41</xdr:row>
      <xdr:rowOff>66675</xdr:rowOff>
    </xdr:to>
    <xdr:sp macro="" textlink="">
      <xdr:nvSpPr>
        <xdr:cNvPr id="81" name="フローチャート: 判断 80"/>
        <xdr:cNvSpPr/>
      </xdr:nvSpPr>
      <xdr:spPr>
        <a:xfrm>
          <a:off x="1397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51452</xdr:rowOff>
    </xdr:from>
    <xdr:ext cx="762000" cy="259045"/>
    <xdr:sp macro="" textlink="">
      <xdr:nvSpPr>
        <xdr:cNvPr id="82" name="テキスト ボックス 81"/>
        <xdr:cNvSpPr txBox="1"/>
      </xdr:nvSpPr>
      <xdr:spPr>
        <a:xfrm>
          <a:off x="1066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37</xdr:row>
      <xdr:rowOff>148167</xdr:rowOff>
    </xdr:from>
    <xdr:to>
      <xdr:col>23</xdr:col>
      <xdr:colOff>184150</xdr:colOff>
      <xdr:row>38</xdr:row>
      <xdr:rowOff>78316</xdr:rowOff>
    </xdr:to>
    <xdr:sp macro="" textlink="">
      <xdr:nvSpPr>
        <xdr:cNvPr id="88" name="楕円 87"/>
        <xdr:cNvSpPr/>
      </xdr:nvSpPr>
      <xdr:spPr>
        <a:xfrm>
          <a:off x="4902200" y="6491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36</xdr:row>
      <xdr:rowOff>164694</xdr:rowOff>
    </xdr:from>
    <xdr:ext cx="762000" cy="259045"/>
    <xdr:sp macro="" textlink="">
      <xdr:nvSpPr>
        <xdr:cNvPr id="89" name="財政力該当値テキスト"/>
        <xdr:cNvSpPr txBox="1"/>
      </xdr:nvSpPr>
      <xdr:spPr>
        <a:xfrm>
          <a:off x="5041900" y="6336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37</xdr:row>
      <xdr:rowOff>148167</xdr:rowOff>
    </xdr:from>
    <xdr:to>
      <xdr:col>19</xdr:col>
      <xdr:colOff>184150</xdr:colOff>
      <xdr:row>38</xdr:row>
      <xdr:rowOff>78316</xdr:rowOff>
    </xdr:to>
    <xdr:sp macro="" textlink="">
      <xdr:nvSpPr>
        <xdr:cNvPr id="90" name="楕円 89"/>
        <xdr:cNvSpPr/>
      </xdr:nvSpPr>
      <xdr:spPr>
        <a:xfrm>
          <a:off x="4064000" y="6491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88494</xdr:rowOff>
    </xdr:from>
    <xdr:ext cx="736600" cy="259045"/>
    <xdr:sp macro="" textlink="">
      <xdr:nvSpPr>
        <xdr:cNvPr id="91" name="テキスト ボックス 90"/>
        <xdr:cNvSpPr txBox="1"/>
      </xdr:nvSpPr>
      <xdr:spPr>
        <a:xfrm>
          <a:off x="3733800" y="62606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37</xdr:row>
      <xdr:rowOff>128058</xdr:rowOff>
    </xdr:from>
    <xdr:to>
      <xdr:col>15</xdr:col>
      <xdr:colOff>133350</xdr:colOff>
      <xdr:row>38</xdr:row>
      <xdr:rowOff>58209</xdr:rowOff>
    </xdr:to>
    <xdr:sp macro="" textlink="">
      <xdr:nvSpPr>
        <xdr:cNvPr id="92" name="楕円 91"/>
        <xdr:cNvSpPr/>
      </xdr:nvSpPr>
      <xdr:spPr>
        <a:xfrm>
          <a:off x="3175000" y="64717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36</xdr:row>
      <xdr:rowOff>68385</xdr:rowOff>
    </xdr:from>
    <xdr:ext cx="762000" cy="259045"/>
    <xdr:sp macro="" textlink="">
      <xdr:nvSpPr>
        <xdr:cNvPr id="93" name="テキスト ボックス 92"/>
        <xdr:cNvSpPr txBox="1"/>
      </xdr:nvSpPr>
      <xdr:spPr>
        <a:xfrm>
          <a:off x="2844800" y="6240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37</xdr:row>
      <xdr:rowOff>148167</xdr:rowOff>
    </xdr:from>
    <xdr:to>
      <xdr:col>11</xdr:col>
      <xdr:colOff>82550</xdr:colOff>
      <xdr:row>38</xdr:row>
      <xdr:rowOff>78316</xdr:rowOff>
    </xdr:to>
    <xdr:sp macro="" textlink="">
      <xdr:nvSpPr>
        <xdr:cNvPr id="94" name="楕円 93"/>
        <xdr:cNvSpPr/>
      </xdr:nvSpPr>
      <xdr:spPr>
        <a:xfrm>
          <a:off x="2286000" y="6491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88494</xdr:rowOff>
    </xdr:from>
    <xdr:ext cx="762000" cy="259045"/>
    <xdr:sp macro="" textlink="">
      <xdr:nvSpPr>
        <xdr:cNvPr id="95" name="テキスト ボックス 94"/>
        <xdr:cNvSpPr txBox="1"/>
      </xdr:nvSpPr>
      <xdr:spPr>
        <a:xfrm>
          <a:off x="1955800" y="626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37</xdr:row>
      <xdr:rowOff>168275</xdr:rowOff>
    </xdr:from>
    <xdr:to>
      <xdr:col>7</xdr:col>
      <xdr:colOff>31750</xdr:colOff>
      <xdr:row>38</xdr:row>
      <xdr:rowOff>98425</xdr:rowOff>
    </xdr:to>
    <xdr:sp macro="" textlink="">
      <xdr:nvSpPr>
        <xdr:cNvPr id="96" name="楕円 95"/>
        <xdr:cNvSpPr/>
      </xdr:nvSpPr>
      <xdr:spPr>
        <a:xfrm>
          <a:off x="1397000" y="651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36</xdr:row>
      <xdr:rowOff>108602</xdr:rowOff>
    </xdr:from>
    <xdr:ext cx="762000" cy="259045"/>
    <xdr:sp macro="" textlink="">
      <xdr:nvSpPr>
        <xdr:cNvPr id="97" name="テキスト ボックス 96"/>
        <xdr:cNvSpPr txBox="1"/>
      </xdr:nvSpPr>
      <xdr:spPr>
        <a:xfrm>
          <a:off x="1066800" y="628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経常収支比率は</a:t>
          </a:r>
          <a:r>
            <a:rPr kumimoji="1" lang="en-US" altLang="ja-JP" sz="1100">
              <a:latin typeface="ＭＳ Ｐゴシック" panose="020B0600070205080204" pitchFamily="50" charset="-128"/>
              <a:ea typeface="ＭＳ Ｐゴシック" panose="020B0600070205080204" pitchFamily="50" charset="-128"/>
            </a:rPr>
            <a:t>2.2</a:t>
          </a:r>
          <a:r>
            <a:rPr kumimoji="1" lang="ja-JP" altLang="en-US" sz="1100">
              <a:latin typeface="ＭＳ Ｐゴシック" panose="020B0600070205080204" pitchFamily="50" charset="-128"/>
              <a:ea typeface="ＭＳ Ｐゴシック" panose="020B0600070205080204" pitchFamily="50" charset="-128"/>
            </a:rPr>
            <a:t>ポイント悪化した</a:t>
          </a:r>
          <a:r>
            <a:rPr kumimoji="1" lang="en-US" altLang="ja-JP" sz="1100">
              <a:latin typeface="ＭＳ Ｐゴシック" panose="020B0600070205080204" pitchFamily="50" charset="-128"/>
              <a:ea typeface="ＭＳ Ｐゴシック" panose="020B0600070205080204" pitchFamily="50" charset="-128"/>
            </a:rPr>
            <a:t>89.0</a:t>
          </a:r>
          <a:r>
            <a:rPr kumimoji="1" lang="ja-JP" altLang="en-US" sz="1100">
              <a:latin typeface="ＭＳ Ｐゴシック" panose="020B0600070205080204" pitchFamily="50" charset="-128"/>
              <a:ea typeface="ＭＳ Ｐゴシック" panose="020B0600070205080204" pitchFamily="50" charset="-128"/>
            </a:rPr>
            <a:t>となったが、類似団体平均、全国平均、県平均のいずれと比較しても良好な値である。</a:t>
          </a:r>
        </a:p>
        <a:p>
          <a:r>
            <a:rPr kumimoji="1" lang="ja-JP" altLang="en-US" sz="1100">
              <a:latin typeface="ＭＳ Ｐゴシック" panose="020B0600070205080204" pitchFamily="50" charset="-128"/>
              <a:ea typeface="ＭＳ Ｐゴシック" panose="020B0600070205080204" pitchFamily="50" charset="-128"/>
            </a:rPr>
            <a:t>　分母を構成する経常一般財源等のうち市税、地方消費税交付金、普通交付税等が増となったことにより分母全体で増となった。一方で、分子を構成する経常経費充当一般財源等では、人件費、繰出金、補助費等の充当額が増となったことで分子全体でも増となった。分母分子ともに増加したが、分母の伸び率を分子の伸び率が上回ったことで比率が悪化した。</a:t>
          </a:r>
        </a:p>
        <a:p>
          <a:r>
            <a:rPr kumimoji="1" lang="ja-JP" altLang="en-US" sz="1100">
              <a:latin typeface="ＭＳ Ｐゴシック" panose="020B0600070205080204" pitchFamily="50" charset="-128"/>
              <a:ea typeface="ＭＳ Ｐゴシック" panose="020B0600070205080204" pitchFamily="50" charset="-128"/>
            </a:rPr>
            <a:t>　引き続き、義務的経費の抑制、税収確保に努め、弾力性のある財政運営を目指す。</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64135</xdr:rowOff>
    </xdr:from>
    <xdr:to>
      <xdr:col>23</xdr:col>
      <xdr:colOff>133350</xdr:colOff>
      <xdr:row>66</xdr:row>
      <xdr:rowOff>148907</xdr:rowOff>
    </xdr:to>
    <xdr:cxnSp macro="">
      <xdr:nvCxnSpPr>
        <xdr:cNvPr id="123" name="直線コネクタ 122"/>
        <xdr:cNvCxnSpPr/>
      </xdr:nvCxnSpPr>
      <xdr:spPr>
        <a:xfrm flipV="1">
          <a:off x="4953000" y="10179685"/>
          <a:ext cx="0" cy="1284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120984</xdr:rowOff>
    </xdr:from>
    <xdr:ext cx="762000" cy="259045"/>
    <xdr:sp macro="" textlink="">
      <xdr:nvSpPr>
        <xdr:cNvPr id="124" name="財政構造の弾力性最小値テキスト"/>
        <xdr:cNvSpPr txBox="1"/>
      </xdr:nvSpPr>
      <xdr:spPr>
        <a:xfrm>
          <a:off x="5041900" y="11436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148907</xdr:rowOff>
    </xdr:from>
    <xdr:to>
      <xdr:col>24</xdr:col>
      <xdr:colOff>12700</xdr:colOff>
      <xdr:row>66</xdr:row>
      <xdr:rowOff>148907</xdr:rowOff>
    </xdr:to>
    <xdr:cxnSp macro="">
      <xdr:nvCxnSpPr>
        <xdr:cNvPr id="125" name="直線コネクタ 124"/>
        <xdr:cNvCxnSpPr/>
      </xdr:nvCxnSpPr>
      <xdr:spPr>
        <a:xfrm>
          <a:off x="4864100" y="11464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150512</xdr:rowOff>
    </xdr:from>
    <xdr:ext cx="762000" cy="259045"/>
    <xdr:sp macro="" textlink="">
      <xdr:nvSpPr>
        <xdr:cNvPr id="126" name="財政構造の弾力性最大値テキスト"/>
        <xdr:cNvSpPr txBox="1"/>
      </xdr:nvSpPr>
      <xdr:spPr>
        <a:xfrm>
          <a:off x="5041900" y="9923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64135</xdr:rowOff>
    </xdr:from>
    <xdr:to>
      <xdr:col>24</xdr:col>
      <xdr:colOff>12700</xdr:colOff>
      <xdr:row>59</xdr:row>
      <xdr:rowOff>64135</xdr:rowOff>
    </xdr:to>
    <xdr:cxnSp macro="">
      <xdr:nvCxnSpPr>
        <xdr:cNvPr id="127" name="直線コネクタ 126"/>
        <xdr:cNvCxnSpPr/>
      </xdr:nvCxnSpPr>
      <xdr:spPr>
        <a:xfrm>
          <a:off x="4864100" y="1017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143510</xdr:rowOff>
    </xdr:from>
    <xdr:to>
      <xdr:col>23</xdr:col>
      <xdr:colOff>133350</xdr:colOff>
      <xdr:row>62</xdr:row>
      <xdr:rowOff>104775</xdr:rowOff>
    </xdr:to>
    <xdr:cxnSp macro="">
      <xdr:nvCxnSpPr>
        <xdr:cNvPr id="128" name="直線コネクタ 127"/>
        <xdr:cNvCxnSpPr/>
      </xdr:nvCxnSpPr>
      <xdr:spPr>
        <a:xfrm>
          <a:off x="4114800" y="10601960"/>
          <a:ext cx="8382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164799</xdr:rowOff>
    </xdr:from>
    <xdr:ext cx="762000" cy="259045"/>
    <xdr:sp macro="" textlink="">
      <xdr:nvSpPr>
        <xdr:cNvPr id="129" name="財政構造の弾力性平均値テキスト"/>
        <xdr:cNvSpPr txBox="1"/>
      </xdr:nvSpPr>
      <xdr:spPr>
        <a:xfrm>
          <a:off x="5041900" y="10794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21272</xdr:rowOff>
    </xdr:from>
    <xdr:to>
      <xdr:col>23</xdr:col>
      <xdr:colOff>184150</xdr:colOff>
      <xdr:row>63</xdr:row>
      <xdr:rowOff>122872</xdr:rowOff>
    </xdr:to>
    <xdr:sp macro="" textlink="">
      <xdr:nvSpPr>
        <xdr:cNvPr id="130" name="フローチャート: 判断 129"/>
        <xdr:cNvSpPr/>
      </xdr:nvSpPr>
      <xdr:spPr>
        <a:xfrm>
          <a:off x="4902200" y="10822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143510</xdr:rowOff>
    </xdr:from>
    <xdr:to>
      <xdr:col>19</xdr:col>
      <xdr:colOff>133350</xdr:colOff>
      <xdr:row>62</xdr:row>
      <xdr:rowOff>50482</xdr:rowOff>
    </xdr:to>
    <xdr:cxnSp macro="">
      <xdr:nvCxnSpPr>
        <xdr:cNvPr id="131" name="直線コネクタ 130"/>
        <xdr:cNvCxnSpPr/>
      </xdr:nvCxnSpPr>
      <xdr:spPr>
        <a:xfrm flipV="1">
          <a:off x="3225800" y="10601960"/>
          <a:ext cx="889000" cy="7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87630</xdr:rowOff>
    </xdr:from>
    <xdr:to>
      <xdr:col>19</xdr:col>
      <xdr:colOff>184150</xdr:colOff>
      <xdr:row>64</xdr:row>
      <xdr:rowOff>17780</xdr:rowOff>
    </xdr:to>
    <xdr:sp macro="" textlink="">
      <xdr:nvSpPr>
        <xdr:cNvPr id="132" name="フローチャート: 判断 131"/>
        <xdr:cNvSpPr/>
      </xdr:nvSpPr>
      <xdr:spPr>
        <a:xfrm>
          <a:off x="4064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2557</xdr:rowOff>
    </xdr:from>
    <xdr:ext cx="736600" cy="259045"/>
    <xdr:sp macro="" textlink="">
      <xdr:nvSpPr>
        <xdr:cNvPr id="133" name="テキスト ボックス 132"/>
        <xdr:cNvSpPr txBox="1"/>
      </xdr:nvSpPr>
      <xdr:spPr>
        <a:xfrm>
          <a:off x="3733800" y="1097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65088</xdr:rowOff>
    </xdr:from>
    <xdr:to>
      <xdr:col>15</xdr:col>
      <xdr:colOff>82550</xdr:colOff>
      <xdr:row>62</xdr:row>
      <xdr:rowOff>50482</xdr:rowOff>
    </xdr:to>
    <xdr:cxnSp macro="">
      <xdr:nvCxnSpPr>
        <xdr:cNvPr id="134" name="直線コネクタ 133"/>
        <xdr:cNvCxnSpPr/>
      </xdr:nvCxnSpPr>
      <xdr:spPr>
        <a:xfrm>
          <a:off x="2336800" y="10523538"/>
          <a:ext cx="889000" cy="156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45403</xdr:rowOff>
    </xdr:from>
    <xdr:to>
      <xdr:col>15</xdr:col>
      <xdr:colOff>133350</xdr:colOff>
      <xdr:row>63</xdr:row>
      <xdr:rowOff>147003</xdr:rowOff>
    </xdr:to>
    <xdr:sp macro="" textlink="">
      <xdr:nvSpPr>
        <xdr:cNvPr id="135" name="フローチャート: 判断 134"/>
        <xdr:cNvSpPr/>
      </xdr:nvSpPr>
      <xdr:spPr>
        <a:xfrm>
          <a:off x="3175000" y="1084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131780</xdr:rowOff>
    </xdr:from>
    <xdr:ext cx="762000" cy="259045"/>
    <xdr:sp macro="" textlink="">
      <xdr:nvSpPr>
        <xdr:cNvPr id="136" name="テキスト ボックス 135"/>
        <xdr:cNvSpPr txBox="1"/>
      </xdr:nvSpPr>
      <xdr:spPr>
        <a:xfrm>
          <a:off x="2844800" y="1093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53022</xdr:rowOff>
    </xdr:from>
    <xdr:to>
      <xdr:col>11</xdr:col>
      <xdr:colOff>31750</xdr:colOff>
      <xdr:row>61</xdr:row>
      <xdr:rowOff>65088</xdr:rowOff>
    </xdr:to>
    <xdr:cxnSp macro="">
      <xdr:nvCxnSpPr>
        <xdr:cNvPr id="137" name="直線コネクタ 136"/>
        <xdr:cNvCxnSpPr/>
      </xdr:nvCxnSpPr>
      <xdr:spPr>
        <a:xfrm>
          <a:off x="1447800" y="10511472"/>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51435</xdr:rowOff>
    </xdr:from>
    <xdr:to>
      <xdr:col>11</xdr:col>
      <xdr:colOff>82550</xdr:colOff>
      <xdr:row>63</xdr:row>
      <xdr:rowOff>153035</xdr:rowOff>
    </xdr:to>
    <xdr:sp macro="" textlink="">
      <xdr:nvSpPr>
        <xdr:cNvPr id="138" name="フローチャート: 判断 137"/>
        <xdr:cNvSpPr/>
      </xdr:nvSpPr>
      <xdr:spPr>
        <a:xfrm>
          <a:off x="2286000" y="1085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137812</xdr:rowOff>
    </xdr:from>
    <xdr:ext cx="762000" cy="259045"/>
    <xdr:sp macro="" textlink="">
      <xdr:nvSpPr>
        <xdr:cNvPr id="139" name="テキスト ボックス 138"/>
        <xdr:cNvSpPr txBox="1"/>
      </xdr:nvSpPr>
      <xdr:spPr>
        <a:xfrm>
          <a:off x="1955800" y="1093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168593</xdr:rowOff>
    </xdr:from>
    <xdr:to>
      <xdr:col>7</xdr:col>
      <xdr:colOff>31750</xdr:colOff>
      <xdr:row>63</xdr:row>
      <xdr:rowOff>98743</xdr:rowOff>
    </xdr:to>
    <xdr:sp macro="" textlink="">
      <xdr:nvSpPr>
        <xdr:cNvPr id="140" name="フローチャート: 判断 139"/>
        <xdr:cNvSpPr/>
      </xdr:nvSpPr>
      <xdr:spPr>
        <a:xfrm>
          <a:off x="1397000" y="1079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83520</xdr:rowOff>
    </xdr:from>
    <xdr:ext cx="762000" cy="259045"/>
    <xdr:sp macro="" textlink="">
      <xdr:nvSpPr>
        <xdr:cNvPr id="141" name="テキスト ボックス 140"/>
        <xdr:cNvSpPr txBox="1"/>
      </xdr:nvSpPr>
      <xdr:spPr>
        <a:xfrm>
          <a:off x="1066800" y="10884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53975</xdr:rowOff>
    </xdr:from>
    <xdr:to>
      <xdr:col>23</xdr:col>
      <xdr:colOff>184150</xdr:colOff>
      <xdr:row>62</xdr:row>
      <xdr:rowOff>155575</xdr:rowOff>
    </xdr:to>
    <xdr:sp macro="" textlink="">
      <xdr:nvSpPr>
        <xdr:cNvPr id="147" name="楕円 146"/>
        <xdr:cNvSpPr/>
      </xdr:nvSpPr>
      <xdr:spPr>
        <a:xfrm>
          <a:off x="4902200" y="1068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70502</xdr:rowOff>
    </xdr:from>
    <xdr:ext cx="762000" cy="259045"/>
    <xdr:sp macro="" textlink="">
      <xdr:nvSpPr>
        <xdr:cNvPr id="148" name="財政構造の弾力性該当値テキスト"/>
        <xdr:cNvSpPr txBox="1"/>
      </xdr:nvSpPr>
      <xdr:spPr>
        <a:xfrm>
          <a:off x="50419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92710</xdr:rowOff>
    </xdr:from>
    <xdr:to>
      <xdr:col>19</xdr:col>
      <xdr:colOff>184150</xdr:colOff>
      <xdr:row>62</xdr:row>
      <xdr:rowOff>22860</xdr:rowOff>
    </xdr:to>
    <xdr:sp macro="" textlink="">
      <xdr:nvSpPr>
        <xdr:cNvPr id="149" name="楕円 148"/>
        <xdr:cNvSpPr/>
      </xdr:nvSpPr>
      <xdr:spPr>
        <a:xfrm>
          <a:off x="4064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33037</xdr:rowOff>
    </xdr:from>
    <xdr:ext cx="736600" cy="259045"/>
    <xdr:sp macro="" textlink="">
      <xdr:nvSpPr>
        <xdr:cNvPr id="150" name="テキスト ボックス 149"/>
        <xdr:cNvSpPr txBox="1"/>
      </xdr:nvSpPr>
      <xdr:spPr>
        <a:xfrm>
          <a:off x="3733800" y="1032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171132</xdr:rowOff>
    </xdr:from>
    <xdr:to>
      <xdr:col>15</xdr:col>
      <xdr:colOff>133350</xdr:colOff>
      <xdr:row>62</xdr:row>
      <xdr:rowOff>101282</xdr:rowOff>
    </xdr:to>
    <xdr:sp macro="" textlink="">
      <xdr:nvSpPr>
        <xdr:cNvPr id="151" name="楕円 150"/>
        <xdr:cNvSpPr/>
      </xdr:nvSpPr>
      <xdr:spPr>
        <a:xfrm>
          <a:off x="3175000" y="1062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111459</xdr:rowOff>
    </xdr:from>
    <xdr:ext cx="762000" cy="259045"/>
    <xdr:sp macro="" textlink="">
      <xdr:nvSpPr>
        <xdr:cNvPr id="152" name="テキスト ボックス 151"/>
        <xdr:cNvSpPr txBox="1"/>
      </xdr:nvSpPr>
      <xdr:spPr>
        <a:xfrm>
          <a:off x="2844800" y="10398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14288</xdr:rowOff>
    </xdr:from>
    <xdr:to>
      <xdr:col>11</xdr:col>
      <xdr:colOff>82550</xdr:colOff>
      <xdr:row>61</xdr:row>
      <xdr:rowOff>115888</xdr:rowOff>
    </xdr:to>
    <xdr:sp macro="" textlink="">
      <xdr:nvSpPr>
        <xdr:cNvPr id="153" name="楕円 152"/>
        <xdr:cNvSpPr/>
      </xdr:nvSpPr>
      <xdr:spPr>
        <a:xfrm>
          <a:off x="2286000" y="1047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126065</xdr:rowOff>
    </xdr:from>
    <xdr:ext cx="762000" cy="259045"/>
    <xdr:sp macro="" textlink="">
      <xdr:nvSpPr>
        <xdr:cNvPr id="154" name="テキスト ボックス 153"/>
        <xdr:cNvSpPr txBox="1"/>
      </xdr:nvSpPr>
      <xdr:spPr>
        <a:xfrm>
          <a:off x="1955800" y="10241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2222</xdr:rowOff>
    </xdr:from>
    <xdr:to>
      <xdr:col>7</xdr:col>
      <xdr:colOff>31750</xdr:colOff>
      <xdr:row>61</xdr:row>
      <xdr:rowOff>103822</xdr:rowOff>
    </xdr:to>
    <xdr:sp macro="" textlink="">
      <xdr:nvSpPr>
        <xdr:cNvPr id="155" name="楕円 154"/>
        <xdr:cNvSpPr/>
      </xdr:nvSpPr>
      <xdr:spPr>
        <a:xfrm>
          <a:off x="1397000" y="1046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113999</xdr:rowOff>
    </xdr:from>
    <xdr:ext cx="762000" cy="259045"/>
    <xdr:sp macro="" textlink="">
      <xdr:nvSpPr>
        <xdr:cNvPr id="156" name="テキスト ボックス 155"/>
        <xdr:cNvSpPr txBox="1"/>
      </xdr:nvSpPr>
      <xdr:spPr>
        <a:xfrm>
          <a:off x="1066800" y="1022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[126,743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人口１人当たり人件費、物件費及び維持補修費の合計額は、類似団体平均、全国平均、県平均のいずれと比較しても下回っており、特に類似団体平均と比較すると</a:t>
          </a:r>
          <a:r>
            <a:rPr kumimoji="1" lang="en-US" altLang="ja-JP" sz="1200">
              <a:latin typeface="ＭＳ Ｐゴシック" panose="020B0600070205080204" pitchFamily="50" charset="-128"/>
              <a:ea typeface="ＭＳ Ｐゴシック" panose="020B0600070205080204" pitchFamily="50" charset="-128"/>
            </a:rPr>
            <a:t>3.4</a:t>
          </a:r>
          <a:r>
            <a:rPr kumimoji="1" lang="ja-JP" altLang="en-US" sz="1200">
              <a:latin typeface="ＭＳ Ｐゴシック" panose="020B0600070205080204" pitchFamily="50" charset="-128"/>
              <a:ea typeface="ＭＳ Ｐゴシック" panose="020B0600070205080204" pitchFamily="50" charset="-128"/>
            </a:rPr>
            <a:t>万円程度下回っている。</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これは、高い割合を占める人件費と物件費のいずれもが類似団体平均を大きく下回っているためである。</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しかし、人件費、物件費ともに増となったことで、前年度と比べ大きく増となっている。</a:t>
          </a:r>
        </a:p>
        <a:p>
          <a:r>
            <a:rPr kumimoji="1" lang="ja-JP" altLang="en-US" sz="1200">
              <a:latin typeface="ＭＳ Ｐゴシック" panose="020B0600070205080204" pitchFamily="50" charset="-128"/>
              <a:ea typeface="ＭＳ Ｐゴシック" panose="020B0600070205080204" pitchFamily="50" charset="-128"/>
            </a:rPr>
            <a:t>　今後も、職員数・給与の適正化、経常経費や事務事業の見直しに努め、コスト削減を図っていく。</a:t>
          </a: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137576</xdr:rowOff>
    </xdr:from>
    <xdr:to>
      <xdr:col>23</xdr:col>
      <xdr:colOff>133350</xdr:colOff>
      <xdr:row>88</xdr:row>
      <xdr:rowOff>160722</xdr:rowOff>
    </xdr:to>
    <xdr:cxnSp macro="">
      <xdr:nvCxnSpPr>
        <xdr:cNvPr id="186" name="直線コネクタ 185"/>
        <xdr:cNvCxnSpPr/>
      </xdr:nvCxnSpPr>
      <xdr:spPr>
        <a:xfrm flipV="1">
          <a:off x="4953000" y="13853576"/>
          <a:ext cx="0" cy="13947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132799</xdr:rowOff>
    </xdr:from>
    <xdr:ext cx="762000" cy="259045"/>
    <xdr:sp macro="" textlink="">
      <xdr:nvSpPr>
        <xdr:cNvPr id="187" name="人件費・物件費等の状況最小値テキスト"/>
        <xdr:cNvSpPr txBox="1"/>
      </xdr:nvSpPr>
      <xdr:spPr>
        <a:xfrm>
          <a:off x="5041900" y="15220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160722</xdr:rowOff>
    </xdr:from>
    <xdr:to>
      <xdr:col>24</xdr:col>
      <xdr:colOff>12700</xdr:colOff>
      <xdr:row>88</xdr:row>
      <xdr:rowOff>160722</xdr:rowOff>
    </xdr:to>
    <xdr:cxnSp macro="">
      <xdr:nvCxnSpPr>
        <xdr:cNvPr id="188" name="直線コネクタ 187"/>
        <xdr:cNvCxnSpPr/>
      </xdr:nvCxnSpPr>
      <xdr:spPr>
        <a:xfrm>
          <a:off x="4864100" y="15248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52503</xdr:rowOff>
    </xdr:from>
    <xdr:ext cx="762000" cy="259045"/>
    <xdr:sp macro="" textlink="">
      <xdr:nvSpPr>
        <xdr:cNvPr id="189" name="人件費・物件費等の状況最大値テキスト"/>
        <xdr:cNvSpPr txBox="1"/>
      </xdr:nvSpPr>
      <xdr:spPr>
        <a:xfrm>
          <a:off x="5041900" y="1359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137576</xdr:rowOff>
    </xdr:from>
    <xdr:to>
      <xdr:col>24</xdr:col>
      <xdr:colOff>12700</xdr:colOff>
      <xdr:row>80</xdr:row>
      <xdr:rowOff>137576</xdr:rowOff>
    </xdr:to>
    <xdr:cxnSp macro="">
      <xdr:nvCxnSpPr>
        <xdr:cNvPr id="190" name="直線コネクタ 189"/>
        <xdr:cNvCxnSpPr/>
      </xdr:nvCxnSpPr>
      <xdr:spPr>
        <a:xfrm>
          <a:off x="4864100" y="13853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164497</xdr:rowOff>
    </xdr:from>
    <xdr:to>
      <xdr:col>23</xdr:col>
      <xdr:colOff>133350</xdr:colOff>
      <xdr:row>81</xdr:row>
      <xdr:rowOff>128319</xdr:rowOff>
    </xdr:to>
    <xdr:cxnSp macro="">
      <xdr:nvCxnSpPr>
        <xdr:cNvPr id="191" name="直線コネクタ 190"/>
        <xdr:cNvCxnSpPr/>
      </xdr:nvCxnSpPr>
      <xdr:spPr>
        <a:xfrm>
          <a:off x="4114800" y="13880497"/>
          <a:ext cx="838200" cy="135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154629</xdr:rowOff>
    </xdr:from>
    <xdr:ext cx="762000" cy="259045"/>
    <xdr:sp macro="" textlink="">
      <xdr:nvSpPr>
        <xdr:cNvPr id="192" name="人件費・物件費等の状況平均値テキスト"/>
        <xdr:cNvSpPr txBox="1"/>
      </xdr:nvSpPr>
      <xdr:spPr>
        <a:xfrm>
          <a:off x="5041900" y="14213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11102</xdr:rowOff>
    </xdr:from>
    <xdr:to>
      <xdr:col>23</xdr:col>
      <xdr:colOff>184150</xdr:colOff>
      <xdr:row>83</xdr:row>
      <xdr:rowOff>112702</xdr:rowOff>
    </xdr:to>
    <xdr:sp macro="" textlink="">
      <xdr:nvSpPr>
        <xdr:cNvPr id="193" name="フローチャート: 判断 192"/>
        <xdr:cNvSpPr/>
      </xdr:nvSpPr>
      <xdr:spPr>
        <a:xfrm>
          <a:off x="4902200" y="14241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124771</xdr:rowOff>
    </xdr:from>
    <xdr:to>
      <xdr:col>19</xdr:col>
      <xdr:colOff>133350</xdr:colOff>
      <xdr:row>80</xdr:row>
      <xdr:rowOff>164497</xdr:rowOff>
    </xdr:to>
    <xdr:cxnSp macro="">
      <xdr:nvCxnSpPr>
        <xdr:cNvPr id="194" name="直線コネクタ 193"/>
        <xdr:cNvCxnSpPr/>
      </xdr:nvCxnSpPr>
      <xdr:spPr>
        <a:xfrm>
          <a:off x="3225800" y="13840771"/>
          <a:ext cx="889000" cy="39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49119</xdr:rowOff>
    </xdr:from>
    <xdr:to>
      <xdr:col>19</xdr:col>
      <xdr:colOff>184150</xdr:colOff>
      <xdr:row>82</xdr:row>
      <xdr:rowOff>150719</xdr:rowOff>
    </xdr:to>
    <xdr:sp macro="" textlink="">
      <xdr:nvSpPr>
        <xdr:cNvPr id="195" name="フローチャート: 判断 194"/>
        <xdr:cNvSpPr/>
      </xdr:nvSpPr>
      <xdr:spPr>
        <a:xfrm>
          <a:off x="4064000" y="1410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135496</xdr:rowOff>
    </xdr:from>
    <xdr:ext cx="736600" cy="259045"/>
    <xdr:sp macro="" textlink="">
      <xdr:nvSpPr>
        <xdr:cNvPr id="196" name="テキスト ボックス 195"/>
        <xdr:cNvSpPr txBox="1"/>
      </xdr:nvSpPr>
      <xdr:spPr>
        <a:xfrm>
          <a:off x="3733800" y="141943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94157</xdr:rowOff>
    </xdr:from>
    <xdr:to>
      <xdr:col>15</xdr:col>
      <xdr:colOff>82550</xdr:colOff>
      <xdr:row>80</xdr:row>
      <xdr:rowOff>124771</xdr:rowOff>
    </xdr:to>
    <xdr:cxnSp macro="">
      <xdr:nvCxnSpPr>
        <xdr:cNvPr id="197" name="直線コネクタ 196"/>
        <xdr:cNvCxnSpPr/>
      </xdr:nvCxnSpPr>
      <xdr:spPr>
        <a:xfrm>
          <a:off x="2336800" y="13810157"/>
          <a:ext cx="889000" cy="30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6764</xdr:rowOff>
    </xdr:from>
    <xdr:to>
      <xdr:col>15</xdr:col>
      <xdr:colOff>133350</xdr:colOff>
      <xdr:row>82</xdr:row>
      <xdr:rowOff>108364</xdr:rowOff>
    </xdr:to>
    <xdr:sp macro="" textlink="">
      <xdr:nvSpPr>
        <xdr:cNvPr id="198" name="フローチャート: 判断 197"/>
        <xdr:cNvSpPr/>
      </xdr:nvSpPr>
      <xdr:spPr>
        <a:xfrm>
          <a:off x="3175000" y="1406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93141</xdr:rowOff>
    </xdr:from>
    <xdr:ext cx="762000" cy="259045"/>
    <xdr:sp macro="" textlink="">
      <xdr:nvSpPr>
        <xdr:cNvPr id="199" name="テキスト ボックス 198"/>
        <xdr:cNvSpPr txBox="1"/>
      </xdr:nvSpPr>
      <xdr:spPr>
        <a:xfrm>
          <a:off x="2844800" y="1415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91922</xdr:rowOff>
    </xdr:from>
    <xdr:to>
      <xdr:col>11</xdr:col>
      <xdr:colOff>31750</xdr:colOff>
      <xdr:row>80</xdr:row>
      <xdr:rowOff>94157</xdr:rowOff>
    </xdr:to>
    <xdr:cxnSp macro="">
      <xdr:nvCxnSpPr>
        <xdr:cNvPr id="200" name="直線コネクタ 199"/>
        <xdr:cNvCxnSpPr/>
      </xdr:nvCxnSpPr>
      <xdr:spPr>
        <a:xfrm>
          <a:off x="1447800" y="13807922"/>
          <a:ext cx="889000" cy="2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27814</xdr:rowOff>
    </xdr:from>
    <xdr:to>
      <xdr:col>11</xdr:col>
      <xdr:colOff>82550</xdr:colOff>
      <xdr:row>82</xdr:row>
      <xdr:rowOff>129414</xdr:rowOff>
    </xdr:to>
    <xdr:sp macro="" textlink="">
      <xdr:nvSpPr>
        <xdr:cNvPr id="201" name="フローチャート: 判断 200"/>
        <xdr:cNvSpPr/>
      </xdr:nvSpPr>
      <xdr:spPr>
        <a:xfrm>
          <a:off x="2286000" y="1408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114191</xdr:rowOff>
    </xdr:from>
    <xdr:ext cx="762000" cy="259045"/>
    <xdr:sp macro="" textlink="">
      <xdr:nvSpPr>
        <xdr:cNvPr id="202" name="テキスト ボックス 201"/>
        <xdr:cNvSpPr txBox="1"/>
      </xdr:nvSpPr>
      <xdr:spPr>
        <a:xfrm>
          <a:off x="1955800" y="1417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170146</xdr:rowOff>
    </xdr:from>
    <xdr:to>
      <xdr:col>7</xdr:col>
      <xdr:colOff>31750</xdr:colOff>
      <xdr:row>82</xdr:row>
      <xdr:rowOff>100296</xdr:rowOff>
    </xdr:to>
    <xdr:sp macro="" textlink="">
      <xdr:nvSpPr>
        <xdr:cNvPr id="203" name="フローチャート: 判断 202"/>
        <xdr:cNvSpPr/>
      </xdr:nvSpPr>
      <xdr:spPr>
        <a:xfrm>
          <a:off x="1397000" y="1405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85073</xdr:rowOff>
    </xdr:from>
    <xdr:ext cx="762000" cy="259045"/>
    <xdr:sp macro="" textlink="">
      <xdr:nvSpPr>
        <xdr:cNvPr id="204" name="テキスト ボックス 203"/>
        <xdr:cNvSpPr txBox="1"/>
      </xdr:nvSpPr>
      <xdr:spPr>
        <a:xfrm>
          <a:off x="1066800" y="14143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77519</xdr:rowOff>
    </xdr:from>
    <xdr:to>
      <xdr:col>23</xdr:col>
      <xdr:colOff>184150</xdr:colOff>
      <xdr:row>82</xdr:row>
      <xdr:rowOff>7669</xdr:rowOff>
    </xdr:to>
    <xdr:sp macro="" textlink="">
      <xdr:nvSpPr>
        <xdr:cNvPr id="210" name="楕円 209"/>
        <xdr:cNvSpPr/>
      </xdr:nvSpPr>
      <xdr:spPr>
        <a:xfrm>
          <a:off x="4902200" y="13964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94046</xdr:rowOff>
    </xdr:from>
    <xdr:ext cx="762000" cy="259045"/>
    <xdr:sp macro="" textlink="">
      <xdr:nvSpPr>
        <xdr:cNvPr id="211" name="人件費・物件費等の状況該当値テキスト"/>
        <xdr:cNvSpPr txBox="1"/>
      </xdr:nvSpPr>
      <xdr:spPr>
        <a:xfrm>
          <a:off x="5041900" y="13810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113697</xdr:rowOff>
    </xdr:from>
    <xdr:to>
      <xdr:col>19</xdr:col>
      <xdr:colOff>184150</xdr:colOff>
      <xdr:row>81</xdr:row>
      <xdr:rowOff>43847</xdr:rowOff>
    </xdr:to>
    <xdr:sp macro="" textlink="">
      <xdr:nvSpPr>
        <xdr:cNvPr id="212" name="楕円 211"/>
        <xdr:cNvSpPr/>
      </xdr:nvSpPr>
      <xdr:spPr>
        <a:xfrm>
          <a:off x="4064000" y="13829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54024</xdr:rowOff>
    </xdr:from>
    <xdr:ext cx="736600" cy="259045"/>
    <xdr:sp macro="" textlink="">
      <xdr:nvSpPr>
        <xdr:cNvPr id="213" name="テキスト ボックス 212"/>
        <xdr:cNvSpPr txBox="1"/>
      </xdr:nvSpPr>
      <xdr:spPr>
        <a:xfrm>
          <a:off x="3733800" y="135985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73971</xdr:rowOff>
    </xdr:from>
    <xdr:to>
      <xdr:col>15</xdr:col>
      <xdr:colOff>133350</xdr:colOff>
      <xdr:row>81</xdr:row>
      <xdr:rowOff>4121</xdr:rowOff>
    </xdr:to>
    <xdr:sp macro="" textlink="">
      <xdr:nvSpPr>
        <xdr:cNvPr id="214" name="楕円 213"/>
        <xdr:cNvSpPr/>
      </xdr:nvSpPr>
      <xdr:spPr>
        <a:xfrm>
          <a:off x="3175000" y="1378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14298</xdr:rowOff>
    </xdr:from>
    <xdr:ext cx="762000" cy="259045"/>
    <xdr:sp macro="" textlink="">
      <xdr:nvSpPr>
        <xdr:cNvPr id="215" name="テキスト ボックス 214"/>
        <xdr:cNvSpPr txBox="1"/>
      </xdr:nvSpPr>
      <xdr:spPr>
        <a:xfrm>
          <a:off x="2844800" y="1355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43357</xdr:rowOff>
    </xdr:from>
    <xdr:to>
      <xdr:col>11</xdr:col>
      <xdr:colOff>82550</xdr:colOff>
      <xdr:row>80</xdr:row>
      <xdr:rowOff>144957</xdr:rowOff>
    </xdr:to>
    <xdr:sp macro="" textlink="">
      <xdr:nvSpPr>
        <xdr:cNvPr id="216" name="楕円 215"/>
        <xdr:cNvSpPr/>
      </xdr:nvSpPr>
      <xdr:spPr>
        <a:xfrm>
          <a:off x="2286000" y="13759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155134</xdr:rowOff>
    </xdr:from>
    <xdr:ext cx="762000" cy="259045"/>
    <xdr:sp macro="" textlink="">
      <xdr:nvSpPr>
        <xdr:cNvPr id="217" name="テキスト ボックス 216"/>
        <xdr:cNvSpPr txBox="1"/>
      </xdr:nvSpPr>
      <xdr:spPr>
        <a:xfrm>
          <a:off x="1955800" y="13528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41122</xdr:rowOff>
    </xdr:from>
    <xdr:to>
      <xdr:col>7</xdr:col>
      <xdr:colOff>31750</xdr:colOff>
      <xdr:row>80</xdr:row>
      <xdr:rowOff>142722</xdr:rowOff>
    </xdr:to>
    <xdr:sp macro="" textlink="">
      <xdr:nvSpPr>
        <xdr:cNvPr id="218" name="楕円 217"/>
        <xdr:cNvSpPr/>
      </xdr:nvSpPr>
      <xdr:spPr>
        <a:xfrm>
          <a:off x="1397000" y="1375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152899</xdr:rowOff>
    </xdr:from>
    <xdr:ext cx="762000" cy="259045"/>
    <xdr:sp macro="" textlink="">
      <xdr:nvSpPr>
        <xdr:cNvPr id="219" name="テキスト ボックス 218"/>
        <xdr:cNvSpPr txBox="1"/>
      </xdr:nvSpPr>
      <xdr:spPr>
        <a:xfrm>
          <a:off x="1066800" y="13525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令和２年４月のラスパイレス指数は</a:t>
          </a:r>
          <a:r>
            <a:rPr kumimoji="1" lang="en-US" altLang="ja-JP" sz="1300">
              <a:latin typeface="ＭＳ Ｐゴシック" panose="020B0600070205080204" pitchFamily="50" charset="-128"/>
              <a:ea typeface="ＭＳ Ｐゴシック" panose="020B0600070205080204" pitchFamily="50" charset="-128"/>
            </a:rPr>
            <a:t>100.2</a:t>
          </a:r>
          <a:r>
            <a:rPr kumimoji="1" lang="ja-JP" altLang="en-US" sz="1300">
              <a:latin typeface="ＭＳ Ｐゴシック" panose="020B0600070205080204" pitchFamily="50" charset="-128"/>
              <a:ea typeface="ＭＳ Ｐゴシック" panose="020B0600070205080204" pitchFamily="50" charset="-128"/>
            </a:rPr>
            <a:t>であり、令和元年４月と同水準であった。これまで、職員給料の独自カットや昇給抑制を行いながら、ラスパイレス指数の適正化に努めてきた。</a:t>
          </a:r>
        </a:p>
        <a:p>
          <a:r>
            <a:rPr kumimoji="1" lang="ja-JP" altLang="en-US" sz="1300">
              <a:latin typeface="ＭＳ Ｐゴシック" panose="020B0600070205080204" pitchFamily="50" charset="-128"/>
              <a:ea typeface="ＭＳ Ｐゴシック" panose="020B0600070205080204" pitchFamily="50" charset="-128"/>
            </a:rPr>
            <a:t>　今後も市の財政状況等や定員管理なども踏まえつつ、適正化を図っていく。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88</xdr:row>
      <xdr:rowOff>40216</xdr:rowOff>
    </xdr:to>
    <xdr:cxnSp macro="">
      <xdr:nvCxnSpPr>
        <xdr:cNvPr id="248" name="直線コネクタ 247"/>
        <xdr:cNvCxnSpPr/>
      </xdr:nvCxnSpPr>
      <xdr:spPr>
        <a:xfrm flipV="1">
          <a:off x="17018000" y="13747045"/>
          <a:ext cx="0" cy="1380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49" name="給与水準   （国との比較）最小値テキスト"/>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0" name="直線コネクタ 249"/>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1" name="給与水準   （国との比較）最大値テキスト"/>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2" name="直線コネクタ 251"/>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21166</xdr:rowOff>
    </xdr:from>
    <xdr:to>
      <xdr:col>81</xdr:col>
      <xdr:colOff>44450</xdr:colOff>
      <xdr:row>86</xdr:row>
      <xdr:rowOff>21166</xdr:rowOff>
    </xdr:to>
    <xdr:cxnSp macro="">
      <xdr:nvCxnSpPr>
        <xdr:cNvPr id="253" name="直線コネクタ 252"/>
        <xdr:cNvCxnSpPr/>
      </xdr:nvCxnSpPr>
      <xdr:spPr>
        <a:xfrm>
          <a:off x="16179800" y="1476586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139293</xdr:rowOff>
    </xdr:from>
    <xdr:ext cx="762000" cy="259045"/>
    <xdr:sp macro="" textlink="">
      <xdr:nvSpPr>
        <xdr:cNvPr id="254" name="給与水準   （国との比較）平均値テキスト"/>
        <xdr:cNvSpPr txBox="1"/>
      </xdr:nvSpPr>
      <xdr:spPr>
        <a:xfrm>
          <a:off x="17106900" y="1419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122766</xdr:rowOff>
    </xdr:from>
    <xdr:to>
      <xdr:col>81</xdr:col>
      <xdr:colOff>95250</xdr:colOff>
      <xdr:row>84</xdr:row>
      <xdr:rowOff>52916</xdr:rowOff>
    </xdr:to>
    <xdr:sp macro="" textlink="">
      <xdr:nvSpPr>
        <xdr:cNvPr id="255" name="フローチャート: 判断 254"/>
        <xdr:cNvSpPr/>
      </xdr:nvSpPr>
      <xdr:spPr>
        <a:xfrm>
          <a:off x="169672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21166</xdr:rowOff>
    </xdr:from>
    <xdr:to>
      <xdr:col>77</xdr:col>
      <xdr:colOff>44450</xdr:colOff>
      <xdr:row>86</xdr:row>
      <xdr:rowOff>47978</xdr:rowOff>
    </xdr:to>
    <xdr:cxnSp macro="">
      <xdr:nvCxnSpPr>
        <xdr:cNvPr id="256" name="直線コネクタ 255"/>
        <xdr:cNvCxnSpPr/>
      </xdr:nvCxnSpPr>
      <xdr:spPr>
        <a:xfrm flipV="1">
          <a:off x="15290800" y="14765866"/>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149578</xdr:rowOff>
    </xdr:from>
    <xdr:to>
      <xdr:col>77</xdr:col>
      <xdr:colOff>95250</xdr:colOff>
      <xdr:row>84</xdr:row>
      <xdr:rowOff>79728</xdr:rowOff>
    </xdr:to>
    <xdr:sp macro="" textlink="">
      <xdr:nvSpPr>
        <xdr:cNvPr id="257" name="フローチャート: 判断 256"/>
        <xdr:cNvSpPr/>
      </xdr:nvSpPr>
      <xdr:spPr>
        <a:xfrm>
          <a:off x="16129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89905</xdr:rowOff>
    </xdr:from>
    <xdr:ext cx="736600" cy="259045"/>
    <xdr:sp macro="" textlink="">
      <xdr:nvSpPr>
        <xdr:cNvPr id="258" name="テキスト ボックス 257"/>
        <xdr:cNvSpPr txBox="1"/>
      </xdr:nvSpPr>
      <xdr:spPr>
        <a:xfrm>
          <a:off x="15798800" y="14148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47978</xdr:rowOff>
    </xdr:from>
    <xdr:to>
      <xdr:col>72</xdr:col>
      <xdr:colOff>203200</xdr:colOff>
      <xdr:row>87</xdr:row>
      <xdr:rowOff>10584</xdr:rowOff>
    </xdr:to>
    <xdr:cxnSp macro="">
      <xdr:nvCxnSpPr>
        <xdr:cNvPr id="259" name="直線コネクタ 258"/>
        <xdr:cNvCxnSpPr/>
      </xdr:nvCxnSpPr>
      <xdr:spPr>
        <a:xfrm flipV="1">
          <a:off x="14401800" y="14792678"/>
          <a:ext cx="8890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149578</xdr:rowOff>
    </xdr:from>
    <xdr:to>
      <xdr:col>73</xdr:col>
      <xdr:colOff>44450</xdr:colOff>
      <xdr:row>84</xdr:row>
      <xdr:rowOff>79728</xdr:rowOff>
    </xdr:to>
    <xdr:sp macro="" textlink="">
      <xdr:nvSpPr>
        <xdr:cNvPr id="260" name="フローチャート: 判断 259"/>
        <xdr:cNvSpPr/>
      </xdr:nvSpPr>
      <xdr:spPr>
        <a:xfrm>
          <a:off x="15240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89905</xdr:rowOff>
    </xdr:from>
    <xdr:ext cx="762000" cy="259045"/>
    <xdr:sp macro="" textlink="">
      <xdr:nvSpPr>
        <xdr:cNvPr id="261" name="テキスト ボックス 260"/>
        <xdr:cNvSpPr txBox="1"/>
      </xdr:nvSpPr>
      <xdr:spPr>
        <a:xfrm>
          <a:off x="14909800" y="1414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10584</xdr:rowOff>
    </xdr:from>
    <xdr:to>
      <xdr:col>68</xdr:col>
      <xdr:colOff>152400</xdr:colOff>
      <xdr:row>87</xdr:row>
      <xdr:rowOff>64205</xdr:rowOff>
    </xdr:to>
    <xdr:cxnSp macro="">
      <xdr:nvCxnSpPr>
        <xdr:cNvPr id="262" name="直線コネクタ 261"/>
        <xdr:cNvCxnSpPr/>
      </xdr:nvCxnSpPr>
      <xdr:spPr>
        <a:xfrm flipV="1">
          <a:off x="13512800" y="14926734"/>
          <a:ext cx="889000" cy="5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4939</xdr:rowOff>
    </xdr:from>
    <xdr:to>
      <xdr:col>68</xdr:col>
      <xdr:colOff>203200</xdr:colOff>
      <xdr:row>84</xdr:row>
      <xdr:rowOff>106539</xdr:rowOff>
    </xdr:to>
    <xdr:sp macro="" textlink="">
      <xdr:nvSpPr>
        <xdr:cNvPr id="263" name="フローチャート: 判断 262"/>
        <xdr:cNvSpPr/>
      </xdr:nvSpPr>
      <xdr:spPr>
        <a:xfrm>
          <a:off x="14351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116716</xdr:rowOff>
    </xdr:from>
    <xdr:ext cx="762000" cy="259045"/>
    <xdr:sp macro="" textlink="">
      <xdr:nvSpPr>
        <xdr:cNvPr id="264" name="テキスト ボックス 263"/>
        <xdr:cNvSpPr txBox="1"/>
      </xdr:nvSpPr>
      <xdr:spPr>
        <a:xfrm>
          <a:off x="14020800" y="1417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136172</xdr:rowOff>
    </xdr:from>
    <xdr:to>
      <xdr:col>64</xdr:col>
      <xdr:colOff>152400</xdr:colOff>
      <xdr:row>84</xdr:row>
      <xdr:rowOff>66322</xdr:rowOff>
    </xdr:to>
    <xdr:sp macro="" textlink="">
      <xdr:nvSpPr>
        <xdr:cNvPr id="265" name="フローチャート: 判断 264"/>
        <xdr:cNvSpPr/>
      </xdr:nvSpPr>
      <xdr:spPr>
        <a:xfrm>
          <a:off x="13462000" y="143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76499</xdr:rowOff>
    </xdr:from>
    <xdr:ext cx="762000" cy="259045"/>
    <xdr:sp macro="" textlink="">
      <xdr:nvSpPr>
        <xdr:cNvPr id="266" name="テキスト ボックス 265"/>
        <xdr:cNvSpPr txBox="1"/>
      </xdr:nvSpPr>
      <xdr:spPr>
        <a:xfrm>
          <a:off x="13131800" y="14135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141816</xdr:rowOff>
    </xdr:from>
    <xdr:to>
      <xdr:col>81</xdr:col>
      <xdr:colOff>95250</xdr:colOff>
      <xdr:row>86</xdr:row>
      <xdr:rowOff>71966</xdr:rowOff>
    </xdr:to>
    <xdr:sp macro="" textlink="">
      <xdr:nvSpPr>
        <xdr:cNvPr id="272" name="楕円 271"/>
        <xdr:cNvSpPr/>
      </xdr:nvSpPr>
      <xdr:spPr>
        <a:xfrm>
          <a:off x="169672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113893</xdr:rowOff>
    </xdr:from>
    <xdr:ext cx="762000" cy="259045"/>
    <xdr:sp macro="" textlink="">
      <xdr:nvSpPr>
        <xdr:cNvPr id="273" name="給与水準   （国との比較）該当値テキスト"/>
        <xdr:cNvSpPr txBox="1"/>
      </xdr:nvSpPr>
      <xdr:spPr>
        <a:xfrm>
          <a:off x="17106900" y="14687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141816</xdr:rowOff>
    </xdr:from>
    <xdr:to>
      <xdr:col>77</xdr:col>
      <xdr:colOff>95250</xdr:colOff>
      <xdr:row>86</xdr:row>
      <xdr:rowOff>71966</xdr:rowOff>
    </xdr:to>
    <xdr:sp macro="" textlink="">
      <xdr:nvSpPr>
        <xdr:cNvPr id="274" name="楕円 273"/>
        <xdr:cNvSpPr/>
      </xdr:nvSpPr>
      <xdr:spPr>
        <a:xfrm>
          <a:off x="16129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56743</xdr:rowOff>
    </xdr:from>
    <xdr:ext cx="736600" cy="259045"/>
    <xdr:sp macro="" textlink="">
      <xdr:nvSpPr>
        <xdr:cNvPr id="275" name="テキスト ボックス 274"/>
        <xdr:cNvSpPr txBox="1"/>
      </xdr:nvSpPr>
      <xdr:spPr>
        <a:xfrm>
          <a:off x="15798800" y="14801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168628</xdr:rowOff>
    </xdr:from>
    <xdr:to>
      <xdr:col>73</xdr:col>
      <xdr:colOff>44450</xdr:colOff>
      <xdr:row>86</xdr:row>
      <xdr:rowOff>98778</xdr:rowOff>
    </xdr:to>
    <xdr:sp macro="" textlink="">
      <xdr:nvSpPr>
        <xdr:cNvPr id="276" name="楕円 275"/>
        <xdr:cNvSpPr/>
      </xdr:nvSpPr>
      <xdr:spPr>
        <a:xfrm>
          <a:off x="15240000" y="1474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83555</xdr:rowOff>
    </xdr:from>
    <xdr:ext cx="762000" cy="259045"/>
    <xdr:sp macro="" textlink="">
      <xdr:nvSpPr>
        <xdr:cNvPr id="277" name="テキスト ボックス 276"/>
        <xdr:cNvSpPr txBox="1"/>
      </xdr:nvSpPr>
      <xdr:spPr>
        <a:xfrm>
          <a:off x="14909800" y="1482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131234</xdr:rowOff>
    </xdr:from>
    <xdr:to>
      <xdr:col>68</xdr:col>
      <xdr:colOff>203200</xdr:colOff>
      <xdr:row>87</xdr:row>
      <xdr:rowOff>61384</xdr:rowOff>
    </xdr:to>
    <xdr:sp macro="" textlink="">
      <xdr:nvSpPr>
        <xdr:cNvPr id="278" name="楕円 277"/>
        <xdr:cNvSpPr/>
      </xdr:nvSpPr>
      <xdr:spPr>
        <a:xfrm>
          <a:off x="14351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46161</xdr:rowOff>
    </xdr:from>
    <xdr:ext cx="762000" cy="259045"/>
    <xdr:sp macro="" textlink="">
      <xdr:nvSpPr>
        <xdr:cNvPr id="279" name="テキスト ボックス 278"/>
        <xdr:cNvSpPr txBox="1"/>
      </xdr:nvSpPr>
      <xdr:spPr>
        <a:xfrm>
          <a:off x="14020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13405</xdr:rowOff>
    </xdr:from>
    <xdr:to>
      <xdr:col>64</xdr:col>
      <xdr:colOff>152400</xdr:colOff>
      <xdr:row>87</xdr:row>
      <xdr:rowOff>115005</xdr:rowOff>
    </xdr:to>
    <xdr:sp macro="" textlink="">
      <xdr:nvSpPr>
        <xdr:cNvPr id="280" name="楕円 279"/>
        <xdr:cNvSpPr/>
      </xdr:nvSpPr>
      <xdr:spPr>
        <a:xfrm>
          <a:off x="13462000" y="1492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99782</xdr:rowOff>
    </xdr:from>
    <xdr:ext cx="762000" cy="259045"/>
    <xdr:sp macro="" textlink="">
      <xdr:nvSpPr>
        <xdr:cNvPr id="281" name="テキスト ボックス 280"/>
        <xdr:cNvSpPr txBox="1"/>
      </xdr:nvSpPr>
      <xdr:spPr>
        <a:xfrm>
          <a:off x="13131800" y="1501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市民ニーズや業務量に見合った適正な職員配置に努めてきた結果、類似団体平均、全国平均、県平均のいずれよりも下回っている。</a:t>
          </a:r>
        </a:p>
        <a:p>
          <a:r>
            <a:rPr kumimoji="1" lang="ja-JP" altLang="en-US" sz="1300">
              <a:latin typeface="ＭＳ Ｐゴシック" panose="020B0600070205080204" pitchFamily="50" charset="-128"/>
              <a:ea typeface="ＭＳ Ｐゴシック" panose="020B0600070205080204" pitchFamily="50" charset="-128"/>
            </a:rPr>
            <a:t>　今後も地方分権の進展や新たな行政課題に的確かつ柔軟に対応し、効率的な行政サービスを継続していくことのできる組織運営を行いながら、適正な定員管理に努めていく。</a:t>
          </a: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163195</xdr:rowOff>
    </xdr:from>
    <xdr:to>
      <xdr:col>81</xdr:col>
      <xdr:colOff>44450</xdr:colOff>
      <xdr:row>68</xdr:row>
      <xdr:rowOff>30934</xdr:rowOff>
    </xdr:to>
    <xdr:cxnSp macro="">
      <xdr:nvCxnSpPr>
        <xdr:cNvPr id="313" name="直線コネクタ 312"/>
        <xdr:cNvCxnSpPr/>
      </xdr:nvCxnSpPr>
      <xdr:spPr>
        <a:xfrm flipV="1">
          <a:off x="17018000" y="10107295"/>
          <a:ext cx="0" cy="15822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3011</xdr:rowOff>
    </xdr:from>
    <xdr:ext cx="762000" cy="259045"/>
    <xdr:sp macro="" textlink="">
      <xdr:nvSpPr>
        <xdr:cNvPr id="314" name="定員管理の状況最小値テキスト"/>
        <xdr:cNvSpPr txBox="1"/>
      </xdr:nvSpPr>
      <xdr:spPr>
        <a:xfrm>
          <a:off x="17106900" y="11661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30934</xdr:rowOff>
    </xdr:from>
    <xdr:to>
      <xdr:col>81</xdr:col>
      <xdr:colOff>133350</xdr:colOff>
      <xdr:row>68</xdr:row>
      <xdr:rowOff>30934</xdr:rowOff>
    </xdr:to>
    <xdr:cxnSp macro="">
      <xdr:nvCxnSpPr>
        <xdr:cNvPr id="315" name="直線コネクタ 314"/>
        <xdr:cNvCxnSpPr/>
      </xdr:nvCxnSpPr>
      <xdr:spPr>
        <a:xfrm>
          <a:off x="16929100" y="1168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78122</xdr:rowOff>
    </xdr:from>
    <xdr:ext cx="762000" cy="259045"/>
    <xdr:sp macro="" textlink="">
      <xdr:nvSpPr>
        <xdr:cNvPr id="316" name="定員管理の状況最大値テキスト"/>
        <xdr:cNvSpPr txBox="1"/>
      </xdr:nvSpPr>
      <xdr:spPr>
        <a:xfrm>
          <a:off x="17106900" y="9850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163195</xdr:rowOff>
    </xdr:from>
    <xdr:to>
      <xdr:col>81</xdr:col>
      <xdr:colOff>133350</xdr:colOff>
      <xdr:row>58</xdr:row>
      <xdr:rowOff>163195</xdr:rowOff>
    </xdr:to>
    <xdr:cxnSp macro="">
      <xdr:nvCxnSpPr>
        <xdr:cNvPr id="317" name="直線コネクタ 316"/>
        <xdr:cNvCxnSpPr/>
      </xdr:nvCxnSpPr>
      <xdr:spPr>
        <a:xfrm>
          <a:off x="16929100" y="10107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50437</xdr:rowOff>
    </xdr:from>
    <xdr:to>
      <xdr:col>81</xdr:col>
      <xdr:colOff>44450</xdr:colOff>
      <xdr:row>61</xdr:row>
      <xdr:rowOff>69397</xdr:rowOff>
    </xdr:to>
    <xdr:cxnSp macro="">
      <xdr:nvCxnSpPr>
        <xdr:cNvPr id="318" name="直線コネクタ 317"/>
        <xdr:cNvCxnSpPr/>
      </xdr:nvCxnSpPr>
      <xdr:spPr>
        <a:xfrm>
          <a:off x="16179800" y="10508887"/>
          <a:ext cx="838200" cy="18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3646</xdr:rowOff>
    </xdr:from>
    <xdr:ext cx="762000" cy="259045"/>
    <xdr:sp macro="" textlink="">
      <xdr:nvSpPr>
        <xdr:cNvPr id="319" name="定員管理の状況平均値テキスト"/>
        <xdr:cNvSpPr txBox="1"/>
      </xdr:nvSpPr>
      <xdr:spPr>
        <a:xfrm>
          <a:off x="17106900" y="106335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31569</xdr:rowOff>
    </xdr:from>
    <xdr:to>
      <xdr:col>81</xdr:col>
      <xdr:colOff>95250</xdr:colOff>
      <xdr:row>62</xdr:row>
      <xdr:rowOff>133169</xdr:rowOff>
    </xdr:to>
    <xdr:sp macro="" textlink="">
      <xdr:nvSpPr>
        <xdr:cNvPr id="320" name="フローチャート: 判断 319"/>
        <xdr:cNvSpPr/>
      </xdr:nvSpPr>
      <xdr:spPr>
        <a:xfrm>
          <a:off x="16967200" y="1066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50437</xdr:rowOff>
    </xdr:from>
    <xdr:to>
      <xdr:col>77</xdr:col>
      <xdr:colOff>44450</xdr:colOff>
      <xdr:row>61</xdr:row>
      <xdr:rowOff>59055</xdr:rowOff>
    </xdr:to>
    <xdr:cxnSp macro="">
      <xdr:nvCxnSpPr>
        <xdr:cNvPr id="321" name="直線コネクタ 320"/>
        <xdr:cNvCxnSpPr/>
      </xdr:nvCxnSpPr>
      <xdr:spPr>
        <a:xfrm flipV="1">
          <a:off x="15290800" y="10508887"/>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165100</xdr:rowOff>
    </xdr:from>
    <xdr:to>
      <xdr:col>77</xdr:col>
      <xdr:colOff>95250</xdr:colOff>
      <xdr:row>62</xdr:row>
      <xdr:rowOff>95250</xdr:rowOff>
    </xdr:to>
    <xdr:sp macro="" textlink="">
      <xdr:nvSpPr>
        <xdr:cNvPr id="322" name="フローチャート: 判断 321"/>
        <xdr:cNvSpPr/>
      </xdr:nvSpPr>
      <xdr:spPr>
        <a:xfrm>
          <a:off x="16129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80027</xdr:rowOff>
    </xdr:from>
    <xdr:ext cx="736600" cy="259045"/>
    <xdr:sp macro="" textlink="">
      <xdr:nvSpPr>
        <xdr:cNvPr id="323" name="テキスト ボックス 322"/>
        <xdr:cNvSpPr txBox="1"/>
      </xdr:nvSpPr>
      <xdr:spPr>
        <a:xfrm>
          <a:off x="15798800" y="1070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52160</xdr:rowOff>
    </xdr:from>
    <xdr:to>
      <xdr:col>72</xdr:col>
      <xdr:colOff>203200</xdr:colOff>
      <xdr:row>61</xdr:row>
      <xdr:rowOff>59055</xdr:rowOff>
    </xdr:to>
    <xdr:cxnSp macro="">
      <xdr:nvCxnSpPr>
        <xdr:cNvPr id="324" name="直線コネクタ 323"/>
        <xdr:cNvCxnSpPr/>
      </xdr:nvCxnSpPr>
      <xdr:spPr>
        <a:xfrm>
          <a:off x="14401800" y="10510610"/>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127181</xdr:rowOff>
    </xdr:from>
    <xdr:to>
      <xdr:col>73</xdr:col>
      <xdr:colOff>44450</xdr:colOff>
      <xdr:row>62</xdr:row>
      <xdr:rowOff>57331</xdr:rowOff>
    </xdr:to>
    <xdr:sp macro="" textlink="">
      <xdr:nvSpPr>
        <xdr:cNvPr id="325" name="フローチャート: 判断 324"/>
        <xdr:cNvSpPr/>
      </xdr:nvSpPr>
      <xdr:spPr>
        <a:xfrm>
          <a:off x="15240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42108</xdr:rowOff>
    </xdr:from>
    <xdr:ext cx="762000" cy="259045"/>
    <xdr:sp macro="" textlink="">
      <xdr:nvSpPr>
        <xdr:cNvPr id="326" name="テキスト ボックス 325"/>
        <xdr:cNvSpPr txBox="1"/>
      </xdr:nvSpPr>
      <xdr:spPr>
        <a:xfrm>
          <a:off x="14909800" y="10672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10795</xdr:rowOff>
    </xdr:from>
    <xdr:to>
      <xdr:col>68</xdr:col>
      <xdr:colOff>152400</xdr:colOff>
      <xdr:row>61</xdr:row>
      <xdr:rowOff>52160</xdr:rowOff>
    </xdr:to>
    <xdr:cxnSp macro="">
      <xdr:nvCxnSpPr>
        <xdr:cNvPr id="327" name="直線コネクタ 326"/>
        <xdr:cNvCxnSpPr/>
      </xdr:nvCxnSpPr>
      <xdr:spPr>
        <a:xfrm>
          <a:off x="13512800" y="10469245"/>
          <a:ext cx="889000" cy="4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118563</xdr:rowOff>
    </xdr:from>
    <xdr:to>
      <xdr:col>68</xdr:col>
      <xdr:colOff>203200</xdr:colOff>
      <xdr:row>62</xdr:row>
      <xdr:rowOff>48713</xdr:rowOff>
    </xdr:to>
    <xdr:sp macro="" textlink="">
      <xdr:nvSpPr>
        <xdr:cNvPr id="328" name="フローチャート: 判断 327"/>
        <xdr:cNvSpPr/>
      </xdr:nvSpPr>
      <xdr:spPr>
        <a:xfrm>
          <a:off x="14351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33490</xdr:rowOff>
    </xdr:from>
    <xdr:ext cx="762000" cy="259045"/>
    <xdr:sp macro="" textlink="">
      <xdr:nvSpPr>
        <xdr:cNvPr id="329" name="テキスト ボックス 328"/>
        <xdr:cNvSpPr txBox="1"/>
      </xdr:nvSpPr>
      <xdr:spPr>
        <a:xfrm>
          <a:off x="14020800" y="1066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118563</xdr:rowOff>
    </xdr:from>
    <xdr:to>
      <xdr:col>64</xdr:col>
      <xdr:colOff>152400</xdr:colOff>
      <xdr:row>62</xdr:row>
      <xdr:rowOff>48713</xdr:rowOff>
    </xdr:to>
    <xdr:sp macro="" textlink="">
      <xdr:nvSpPr>
        <xdr:cNvPr id="330" name="フローチャート: 判断 329"/>
        <xdr:cNvSpPr/>
      </xdr:nvSpPr>
      <xdr:spPr>
        <a:xfrm>
          <a:off x="13462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33490</xdr:rowOff>
    </xdr:from>
    <xdr:ext cx="762000" cy="259045"/>
    <xdr:sp macro="" textlink="">
      <xdr:nvSpPr>
        <xdr:cNvPr id="331" name="テキスト ボックス 330"/>
        <xdr:cNvSpPr txBox="1"/>
      </xdr:nvSpPr>
      <xdr:spPr>
        <a:xfrm>
          <a:off x="13131800" y="1066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18597</xdr:rowOff>
    </xdr:from>
    <xdr:to>
      <xdr:col>81</xdr:col>
      <xdr:colOff>95250</xdr:colOff>
      <xdr:row>61</xdr:row>
      <xdr:rowOff>120197</xdr:rowOff>
    </xdr:to>
    <xdr:sp macro="" textlink="">
      <xdr:nvSpPr>
        <xdr:cNvPr id="337" name="楕円 336"/>
        <xdr:cNvSpPr/>
      </xdr:nvSpPr>
      <xdr:spPr>
        <a:xfrm>
          <a:off x="16967200" y="10477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35124</xdr:rowOff>
    </xdr:from>
    <xdr:ext cx="762000" cy="259045"/>
    <xdr:sp macro="" textlink="">
      <xdr:nvSpPr>
        <xdr:cNvPr id="338" name="定員管理の状況該当値テキスト"/>
        <xdr:cNvSpPr txBox="1"/>
      </xdr:nvSpPr>
      <xdr:spPr>
        <a:xfrm>
          <a:off x="17106900" y="10322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171087</xdr:rowOff>
    </xdr:from>
    <xdr:to>
      <xdr:col>77</xdr:col>
      <xdr:colOff>95250</xdr:colOff>
      <xdr:row>61</xdr:row>
      <xdr:rowOff>101237</xdr:rowOff>
    </xdr:to>
    <xdr:sp macro="" textlink="">
      <xdr:nvSpPr>
        <xdr:cNvPr id="339" name="楕円 338"/>
        <xdr:cNvSpPr/>
      </xdr:nvSpPr>
      <xdr:spPr>
        <a:xfrm>
          <a:off x="16129000" y="1045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111414</xdr:rowOff>
    </xdr:from>
    <xdr:ext cx="736600" cy="259045"/>
    <xdr:sp macro="" textlink="">
      <xdr:nvSpPr>
        <xdr:cNvPr id="340" name="テキスト ボックス 339"/>
        <xdr:cNvSpPr txBox="1"/>
      </xdr:nvSpPr>
      <xdr:spPr>
        <a:xfrm>
          <a:off x="15798800" y="10226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8255</xdr:rowOff>
    </xdr:from>
    <xdr:to>
      <xdr:col>73</xdr:col>
      <xdr:colOff>44450</xdr:colOff>
      <xdr:row>61</xdr:row>
      <xdr:rowOff>109855</xdr:rowOff>
    </xdr:to>
    <xdr:sp macro="" textlink="">
      <xdr:nvSpPr>
        <xdr:cNvPr id="341" name="楕円 340"/>
        <xdr:cNvSpPr/>
      </xdr:nvSpPr>
      <xdr:spPr>
        <a:xfrm>
          <a:off x="15240000" y="1046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120032</xdr:rowOff>
    </xdr:from>
    <xdr:ext cx="762000" cy="259045"/>
    <xdr:sp macro="" textlink="">
      <xdr:nvSpPr>
        <xdr:cNvPr id="342" name="テキスト ボックス 341"/>
        <xdr:cNvSpPr txBox="1"/>
      </xdr:nvSpPr>
      <xdr:spPr>
        <a:xfrm>
          <a:off x="14909800" y="10235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1360</xdr:rowOff>
    </xdr:from>
    <xdr:to>
      <xdr:col>68</xdr:col>
      <xdr:colOff>203200</xdr:colOff>
      <xdr:row>61</xdr:row>
      <xdr:rowOff>102960</xdr:rowOff>
    </xdr:to>
    <xdr:sp macro="" textlink="">
      <xdr:nvSpPr>
        <xdr:cNvPr id="343" name="楕円 342"/>
        <xdr:cNvSpPr/>
      </xdr:nvSpPr>
      <xdr:spPr>
        <a:xfrm>
          <a:off x="14351000" y="1045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113137</xdr:rowOff>
    </xdr:from>
    <xdr:ext cx="762000" cy="259045"/>
    <xdr:sp macro="" textlink="">
      <xdr:nvSpPr>
        <xdr:cNvPr id="344" name="テキスト ボックス 343"/>
        <xdr:cNvSpPr txBox="1"/>
      </xdr:nvSpPr>
      <xdr:spPr>
        <a:xfrm>
          <a:off x="14020800" y="10228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131445</xdr:rowOff>
    </xdr:from>
    <xdr:to>
      <xdr:col>64</xdr:col>
      <xdr:colOff>152400</xdr:colOff>
      <xdr:row>61</xdr:row>
      <xdr:rowOff>61595</xdr:rowOff>
    </xdr:to>
    <xdr:sp macro="" textlink="">
      <xdr:nvSpPr>
        <xdr:cNvPr id="345" name="楕円 344"/>
        <xdr:cNvSpPr/>
      </xdr:nvSpPr>
      <xdr:spPr>
        <a:xfrm>
          <a:off x="13462000" y="1041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71772</xdr:rowOff>
    </xdr:from>
    <xdr:ext cx="762000" cy="259045"/>
    <xdr:sp macro="" textlink="">
      <xdr:nvSpPr>
        <xdr:cNvPr id="346" name="テキスト ボックス 345"/>
        <xdr:cNvSpPr txBox="1"/>
      </xdr:nvSpPr>
      <xdr:spPr>
        <a:xfrm>
          <a:off x="13131800" y="1018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000">
              <a:latin typeface="ＭＳ Ｐゴシック" panose="020B0600070205080204" pitchFamily="50" charset="-128"/>
              <a:ea typeface="ＭＳ Ｐゴシック" panose="020B0600070205080204" pitchFamily="50" charset="-128"/>
            </a:rPr>
            <a:t>実質公債費比率は、前年度から</a:t>
          </a:r>
          <a:r>
            <a:rPr kumimoji="1" lang="en-US" altLang="ja-JP" sz="1000">
              <a:latin typeface="ＭＳ Ｐゴシック" panose="020B0600070205080204" pitchFamily="50" charset="-128"/>
              <a:ea typeface="ＭＳ Ｐゴシック" panose="020B0600070205080204" pitchFamily="50" charset="-128"/>
            </a:rPr>
            <a:t>0.3</a:t>
          </a:r>
          <a:r>
            <a:rPr kumimoji="1" lang="ja-JP" altLang="en-US" sz="1000">
              <a:latin typeface="ＭＳ Ｐゴシック" panose="020B0600070205080204" pitchFamily="50" charset="-128"/>
              <a:ea typeface="ＭＳ Ｐゴシック" panose="020B0600070205080204" pitchFamily="50" charset="-128"/>
            </a:rPr>
            <a:t>ポイント悪化し</a:t>
          </a:r>
          <a:r>
            <a:rPr kumimoji="1" lang="en-US" altLang="ja-JP" sz="1000">
              <a:latin typeface="ＭＳ Ｐゴシック" panose="020B0600070205080204" pitchFamily="50" charset="-128"/>
              <a:ea typeface="ＭＳ Ｐゴシック" panose="020B0600070205080204" pitchFamily="50" charset="-128"/>
            </a:rPr>
            <a:t>4.3</a:t>
          </a:r>
          <a:r>
            <a:rPr kumimoji="1" lang="ja-JP" altLang="en-US" sz="1000">
              <a:latin typeface="ＭＳ Ｐゴシック" panose="020B0600070205080204" pitchFamily="50" charset="-128"/>
              <a:ea typeface="ＭＳ Ｐゴシック" panose="020B0600070205080204" pitchFamily="50" charset="-128"/>
            </a:rPr>
            <a:t>％となったが、類似団体平均、全国平均において下回っており、比較的良好な値で推移している。</a:t>
          </a:r>
        </a:p>
        <a:p>
          <a:r>
            <a:rPr kumimoji="1" lang="ja-JP" altLang="en-US" sz="1000">
              <a:latin typeface="ＭＳ Ｐゴシック" panose="020B0600070205080204" pitchFamily="50" charset="-128"/>
              <a:ea typeface="ＭＳ Ｐゴシック" panose="020B0600070205080204" pitchFamily="50" charset="-128"/>
            </a:rPr>
            <a:t>　標準財政規模の増により分母が増加したことに加え、公営企業等の地方債に充当した負担金の減により分子が減少したため、単年度では</a:t>
          </a:r>
          <a:r>
            <a:rPr kumimoji="1" lang="en-US" altLang="ja-JP" sz="1000">
              <a:latin typeface="ＭＳ Ｐゴシック" panose="020B0600070205080204" pitchFamily="50" charset="-128"/>
              <a:ea typeface="ＭＳ Ｐゴシック" panose="020B0600070205080204" pitchFamily="50" charset="-128"/>
            </a:rPr>
            <a:t>0.7</a:t>
          </a:r>
          <a:r>
            <a:rPr kumimoji="1" lang="ja-JP" altLang="en-US" sz="1000">
              <a:latin typeface="ＭＳ Ｐゴシック" panose="020B0600070205080204" pitchFamily="50" charset="-128"/>
              <a:ea typeface="ＭＳ Ｐゴシック" panose="020B0600070205080204" pitchFamily="50" charset="-128"/>
            </a:rPr>
            <a:t>ポイント改善した（</a:t>
          </a:r>
          <a:r>
            <a:rPr kumimoji="1" lang="en-US" altLang="ja-JP" sz="1000">
              <a:latin typeface="ＭＳ Ｐゴシック" panose="020B0600070205080204" pitchFamily="50" charset="-128"/>
              <a:ea typeface="ＭＳ Ｐゴシック" panose="020B0600070205080204" pitchFamily="50" charset="-128"/>
            </a:rPr>
            <a:t>4.7→4.0</a:t>
          </a:r>
          <a:r>
            <a:rPr kumimoji="1" lang="ja-JP" altLang="en-US" sz="1000">
              <a:latin typeface="ＭＳ Ｐゴシック" panose="020B0600070205080204" pitchFamily="50" charset="-128"/>
              <a:ea typeface="ＭＳ Ｐゴシック" panose="020B0600070205080204" pitchFamily="50" charset="-128"/>
            </a:rPr>
            <a:t>）が、３か年平均の実質公債費比率は数値の低かった平成</a:t>
          </a:r>
          <a:r>
            <a:rPr kumimoji="1" lang="en-US" altLang="ja-JP" sz="1000">
              <a:latin typeface="ＭＳ Ｐゴシック" panose="020B0600070205080204" pitchFamily="50" charset="-128"/>
              <a:ea typeface="ＭＳ Ｐゴシック" panose="020B0600070205080204" pitchFamily="50" charset="-128"/>
            </a:rPr>
            <a:t>29</a:t>
          </a:r>
          <a:r>
            <a:rPr kumimoji="1" lang="ja-JP" altLang="en-US" sz="1000">
              <a:latin typeface="ＭＳ Ｐゴシック" panose="020B0600070205080204" pitchFamily="50" charset="-128"/>
              <a:ea typeface="ＭＳ Ｐゴシック" panose="020B0600070205080204" pitchFamily="50" charset="-128"/>
            </a:rPr>
            <a:t>年度（</a:t>
          </a:r>
          <a:r>
            <a:rPr kumimoji="1" lang="en-US" altLang="ja-JP" sz="1000">
              <a:latin typeface="ＭＳ Ｐゴシック" panose="020B0600070205080204" pitchFamily="50" charset="-128"/>
              <a:ea typeface="ＭＳ Ｐゴシック" panose="020B0600070205080204" pitchFamily="50" charset="-128"/>
            </a:rPr>
            <a:t>3.3</a:t>
          </a:r>
          <a:r>
            <a:rPr kumimoji="1" lang="ja-JP" altLang="en-US" sz="1000">
              <a:latin typeface="ＭＳ Ｐゴシック" panose="020B0600070205080204" pitchFamily="50" charset="-128"/>
              <a:ea typeface="ＭＳ Ｐゴシック" panose="020B0600070205080204" pitchFamily="50" charset="-128"/>
            </a:rPr>
            <a:t>）が含まれなくなったことにより前年度から</a:t>
          </a:r>
          <a:r>
            <a:rPr kumimoji="1" lang="en-US" altLang="ja-JP" sz="1000">
              <a:latin typeface="ＭＳ Ｐゴシック" panose="020B0600070205080204" pitchFamily="50" charset="-128"/>
              <a:ea typeface="ＭＳ Ｐゴシック" panose="020B0600070205080204" pitchFamily="50" charset="-128"/>
            </a:rPr>
            <a:t>0.3</a:t>
          </a:r>
          <a:r>
            <a:rPr kumimoji="1" lang="ja-JP" altLang="en-US" sz="1000">
              <a:latin typeface="ＭＳ Ｐゴシック" panose="020B0600070205080204" pitchFamily="50" charset="-128"/>
              <a:ea typeface="ＭＳ Ｐゴシック" panose="020B0600070205080204" pitchFamily="50" charset="-128"/>
            </a:rPr>
            <a:t>ポイント悪化した。</a:t>
          </a:r>
        </a:p>
        <a:p>
          <a:r>
            <a:rPr kumimoji="1" lang="ja-JP" altLang="en-US" sz="1000">
              <a:latin typeface="ＭＳ Ｐゴシック" panose="020B0600070205080204" pitchFamily="50" charset="-128"/>
              <a:ea typeface="ＭＳ Ｐゴシック" panose="020B0600070205080204" pitchFamily="50" charset="-128"/>
            </a:rPr>
            <a:t>　令和３年度以降は、起債額の多かった年度の元金償還が始まること、公営企業等の地方債に対する負担金の増加も見込まれ、比率が悪化することが考えられるが、地方債の計画的な発行に努め、健全な財政運営を進める。</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79248</xdr:rowOff>
    </xdr:from>
    <xdr:to>
      <xdr:col>81</xdr:col>
      <xdr:colOff>44450</xdr:colOff>
      <xdr:row>45</xdr:row>
      <xdr:rowOff>70866</xdr:rowOff>
    </xdr:to>
    <xdr:cxnSp macro="">
      <xdr:nvCxnSpPr>
        <xdr:cNvPr id="373" name="直線コネクタ 372"/>
        <xdr:cNvCxnSpPr/>
      </xdr:nvCxnSpPr>
      <xdr:spPr>
        <a:xfrm flipV="1">
          <a:off x="17018000" y="6251448"/>
          <a:ext cx="0" cy="15346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42943</xdr:rowOff>
    </xdr:from>
    <xdr:ext cx="762000" cy="259045"/>
    <xdr:sp macro="" textlink="">
      <xdr:nvSpPr>
        <xdr:cNvPr id="374" name="公債費負担の状況最小値テキスト"/>
        <xdr:cNvSpPr txBox="1"/>
      </xdr:nvSpPr>
      <xdr:spPr>
        <a:xfrm>
          <a:off x="17106900" y="775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70866</xdr:rowOff>
    </xdr:from>
    <xdr:to>
      <xdr:col>81</xdr:col>
      <xdr:colOff>133350</xdr:colOff>
      <xdr:row>45</xdr:row>
      <xdr:rowOff>70866</xdr:rowOff>
    </xdr:to>
    <xdr:cxnSp macro="">
      <xdr:nvCxnSpPr>
        <xdr:cNvPr id="375" name="直線コネクタ 374"/>
        <xdr:cNvCxnSpPr/>
      </xdr:nvCxnSpPr>
      <xdr:spPr>
        <a:xfrm>
          <a:off x="16929100" y="778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165625</xdr:rowOff>
    </xdr:from>
    <xdr:ext cx="762000" cy="259045"/>
    <xdr:sp macro="" textlink="">
      <xdr:nvSpPr>
        <xdr:cNvPr id="376" name="公債費負担の状況最大値テキスト"/>
        <xdr:cNvSpPr txBox="1"/>
      </xdr:nvSpPr>
      <xdr:spPr>
        <a:xfrm>
          <a:off x="17106900" y="599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79248</xdr:rowOff>
    </xdr:from>
    <xdr:to>
      <xdr:col>81</xdr:col>
      <xdr:colOff>133350</xdr:colOff>
      <xdr:row>36</xdr:row>
      <xdr:rowOff>79248</xdr:rowOff>
    </xdr:to>
    <xdr:cxnSp macro="">
      <xdr:nvCxnSpPr>
        <xdr:cNvPr id="377" name="直線コネクタ 376"/>
        <xdr:cNvCxnSpPr/>
      </xdr:nvCxnSpPr>
      <xdr:spPr>
        <a:xfrm>
          <a:off x="16929100" y="625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132080</xdr:rowOff>
    </xdr:from>
    <xdr:to>
      <xdr:col>81</xdr:col>
      <xdr:colOff>44450</xdr:colOff>
      <xdr:row>38</xdr:row>
      <xdr:rowOff>161036</xdr:rowOff>
    </xdr:to>
    <xdr:cxnSp macro="">
      <xdr:nvCxnSpPr>
        <xdr:cNvPr id="378" name="直線コネクタ 377"/>
        <xdr:cNvCxnSpPr/>
      </xdr:nvCxnSpPr>
      <xdr:spPr>
        <a:xfrm>
          <a:off x="16179800" y="6647180"/>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154449</xdr:rowOff>
    </xdr:from>
    <xdr:ext cx="762000" cy="259045"/>
    <xdr:sp macro="" textlink="">
      <xdr:nvSpPr>
        <xdr:cNvPr id="379" name="公債費負担の状況平均値テキスト"/>
        <xdr:cNvSpPr txBox="1"/>
      </xdr:nvSpPr>
      <xdr:spPr>
        <a:xfrm>
          <a:off x="17106900" y="7012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10922</xdr:rowOff>
    </xdr:from>
    <xdr:to>
      <xdr:col>81</xdr:col>
      <xdr:colOff>95250</xdr:colOff>
      <xdr:row>41</xdr:row>
      <xdr:rowOff>112522</xdr:rowOff>
    </xdr:to>
    <xdr:sp macro="" textlink="">
      <xdr:nvSpPr>
        <xdr:cNvPr id="380" name="フローチャート: 判断 379"/>
        <xdr:cNvSpPr/>
      </xdr:nvSpPr>
      <xdr:spPr>
        <a:xfrm>
          <a:off x="169672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83820</xdr:rowOff>
    </xdr:from>
    <xdr:to>
      <xdr:col>77</xdr:col>
      <xdr:colOff>44450</xdr:colOff>
      <xdr:row>38</xdr:row>
      <xdr:rowOff>132080</xdr:rowOff>
    </xdr:to>
    <xdr:cxnSp macro="">
      <xdr:nvCxnSpPr>
        <xdr:cNvPr id="381" name="直線コネクタ 380"/>
        <xdr:cNvCxnSpPr/>
      </xdr:nvCxnSpPr>
      <xdr:spPr>
        <a:xfrm>
          <a:off x="15290800" y="659892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68834</xdr:rowOff>
    </xdr:from>
    <xdr:to>
      <xdr:col>77</xdr:col>
      <xdr:colOff>95250</xdr:colOff>
      <xdr:row>41</xdr:row>
      <xdr:rowOff>170434</xdr:rowOff>
    </xdr:to>
    <xdr:sp macro="" textlink="">
      <xdr:nvSpPr>
        <xdr:cNvPr id="382" name="フローチャート: 判断 381"/>
        <xdr:cNvSpPr/>
      </xdr:nvSpPr>
      <xdr:spPr>
        <a:xfrm>
          <a:off x="16129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155211</xdr:rowOff>
    </xdr:from>
    <xdr:ext cx="736600" cy="259045"/>
    <xdr:sp macro="" textlink="">
      <xdr:nvSpPr>
        <xdr:cNvPr id="383" name="テキスト ボックス 382"/>
        <xdr:cNvSpPr txBox="1"/>
      </xdr:nvSpPr>
      <xdr:spPr>
        <a:xfrm>
          <a:off x="15798800" y="7184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83820</xdr:rowOff>
    </xdr:from>
    <xdr:to>
      <xdr:col>72</xdr:col>
      <xdr:colOff>203200</xdr:colOff>
      <xdr:row>38</xdr:row>
      <xdr:rowOff>83820</xdr:rowOff>
    </xdr:to>
    <xdr:cxnSp macro="">
      <xdr:nvCxnSpPr>
        <xdr:cNvPr id="384" name="直線コネクタ 383"/>
        <xdr:cNvCxnSpPr/>
      </xdr:nvCxnSpPr>
      <xdr:spPr>
        <a:xfrm>
          <a:off x="14401800" y="6598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5" name="フローチャート: 判断 384"/>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12717</xdr:rowOff>
    </xdr:from>
    <xdr:ext cx="762000" cy="259045"/>
    <xdr:sp macro="" textlink="">
      <xdr:nvSpPr>
        <xdr:cNvPr id="386" name="テキスト ボックス 385"/>
        <xdr:cNvSpPr txBox="1"/>
      </xdr:nvSpPr>
      <xdr:spPr>
        <a:xfrm>
          <a:off x="14909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83820</xdr:rowOff>
    </xdr:from>
    <xdr:to>
      <xdr:col>68</xdr:col>
      <xdr:colOff>152400</xdr:colOff>
      <xdr:row>38</xdr:row>
      <xdr:rowOff>132080</xdr:rowOff>
    </xdr:to>
    <xdr:cxnSp macro="">
      <xdr:nvCxnSpPr>
        <xdr:cNvPr id="387" name="直線コネクタ 386"/>
        <xdr:cNvCxnSpPr/>
      </xdr:nvCxnSpPr>
      <xdr:spPr>
        <a:xfrm flipV="1">
          <a:off x="13512800" y="659892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117094</xdr:rowOff>
    </xdr:from>
    <xdr:to>
      <xdr:col>68</xdr:col>
      <xdr:colOff>203200</xdr:colOff>
      <xdr:row>42</xdr:row>
      <xdr:rowOff>47244</xdr:rowOff>
    </xdr:to>
    <xdr:sp macro="" textlink="">
      <xdr:nvSpPr>
        <xdr:cNvPr id="388" name="フローチャート: 判断 387"/>
        <xdr:cNvSpPr/>
      </xdr:nvSpPr>
      <xdr:spPr>
        <a:xfrm>
          <a:off x="14351000" y="714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32021</xdr:rowOff>
    </xdr:from>
    <xdr:ext cx="762000" cy="259045"/>
    <xdr:sp macro="" textlink="">
      <xdr:nvSpPr>
        <xdr:cNvPr id="389" name="テキスト ボックス 388"/>
        <xdr:cNvSpPr txBox="1"/>
      </xdr:nvSpPr>
      <xdr:spPr>
        <a:xfrm>
          <a:off x="14020800" y="723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390" name="フローチャート: 判断 389"/>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60977</xdr:rowOff>
    </xdr:from>
    <xdr:ext cx="762000" cy="259045"/>
    <xdr:sp macro="" textlink="">
      <xdr:nvSpPr>
        <xdr:cNvPr id="391" name="テキスト ボックス 390"/>
        <xdr:cNvSpPr txBox="1"/>
      </xdr:nvSpPr>
      <xdr:spPr>
        <a:xfrm>
          <a:off x="13131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110236</xdr:rowOff>
    </xdr:from>
    <xdr:to>
      <xdr:col>81</xdr:col>
      <xdr:colOff>95250</xdr:colOff>
      <xdr:row>39</xdr:row>
      <xdr:rowOff>40386</xdr:rowOff>
    </xdr:to>
    <xdr:sp macro="" textlink="">
      <xdr:nvSpPr>
        <xdr:cNvPr id="397" name="楕円 396"/>
        <xdr:cNvSpPr/>
      </xdr:nvSpPr>
      <xdr:spPr>
        <a:xfrm>
          <a:off x="16967200" y="662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126763</xdr:rowOff>
    </xdr:from>
    <xdr:ext cx="762000" cy="259045"/>
    <xdr:sp macro="" textlink="">
      <xdr:nvSpPr>
        <xdr:cNvPr id="398" name="公債費負担の状況該当値テキスト"/>
        <xdr:cNvSpPr txBox="1"/>
      </xdr:nvSpPr>
      <xdr:spPr>
        <a:xfrm>
          <a:off x="17106900" y="647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81280</xdr:rowOff>
    </xdr:from>
    <xdr:to>
      <xdr:col>77</xdr:col>
      <xdr:colOff>95250</xdr:colOff>
      <xdr:row>39</xdr:row>
      <xdr:rowOff>11430</xdr:rowOff>
    </xdr:to>
    <xdr:sp macro="" textlink="">
      <xdr:nvSpPr>
        <xdr:cNvPr id="399" name="楕円 398"/>
        <xdr:cNvSpPr/>
      </xdr:nvSpPr>
      <xdr:spPr>
        <a:xfrm>
          <a:off x="161290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21607</xdr:rowOff>
    </xdr:from>
    <xdr:ext cx="736600" cy="259045"/>
    <xdr:sp macro="" textlink="">
      <xdr:nvSpPr>
        <xdr:cNvPr id="400" name="テキスト ボックス 399"/>
        <xdr:cNvSpPr txBox="1"/>
      </xdr:nvSpPr>
      <xdr:spPr>
        <a:xfrm>
          <a:off x="15798800" y="636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33020</xdr:rowOff>
    </xdr:from>
    <xdr:to>
      <xdr:col>73</xdr:col>
      <xdr:colOff>44450</xdr:colOff>
      <xdr:row>38</xdr:row>
      <xdr:rowOff>134620</xdr:rowOff>
    </xdr:to>
    <xdr:sp macro="" textlink="">
      <xdr:nvSpPr>
        <xdr:cNvPr id="401" name="楕円 400"/>
        <xdr:cNvSpPr/>
      </xdr:nvSpPr>
      <xdr:spPr>
        <a:xfrm>
          <a:off x="152400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144797</xdr:rowOff>
    </xdr:from>
    <xdr:ext cx="762000" cy="259045"/>
    <xdr:sp macro="" textlink="">
      <xdr:nvSpPr>
        <xdr:cNvPr id="402" name="テキスト ボックス 401"/>
        <xdr:cNvSpPr txBox="1"/>
      </xdr:nvSpPr>
      <xdr:spPr>
        <a:xfrm>
          <a:off x="14909800" y="631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33020</xdr:rowOff>
    </xdr:from>
    <xdr:to>
      <xdr:col>68</xdr:col>
      <xdr:colOff>203200</xdr:colOff>
      <xdr:row>38</xdr:row>
      <xdr:rowOff>134620</xdr:rowOff>
    </xdr:to>
    <xdr:sp macro="" textlink="">
      <xdr:nvSpPr>
        <xdr:cNvPr id="403" name="楕円 402"/>
        <xdr:cNvSpPr/>
      </xdr:nvSpPr>
      <xdr:spPr>
        <a:xfrm>
          <a:off x="143510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144797</xdr:rowOff>
    </xdr:from>
    <xdr:ext cx="762000" cy="259045"/>
    <xdr:sp macro="" textlink="">
      <xdr:nvSpPr>
        <xdr:cNvPr id="404" name="テキスト ボックス 403"/>
        <xdr:cNvSpPr txBox="1"/>
      </xdr:nvSpPr>
      <xdr:spPr>
        <a:xfrm>
          <a:off x="14020800" y="631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81280</xdr:rowOff>
    </xdr:from>
    <xdr:to>
      <xdr:col>64</xdr:col>
      <xdr:colOff>152400</xdr:colOff>
      <xdr:row>39</xdr:row>
      <xdr:rowOff>11430</xdr:rowOff>
    </xdr:to>
    <xdr:sp macro="" textlink="">
      <xdr:nvSpPr>
        <xdr:cNvPr id="405" name="楕円 404"/>
        <xdr:cNvSpPr/>
      </xdr:nvSpPr>
      <xdr:spPr>
        <a:xfrm>
          <a:off x="134620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21607</xdr:rowOff>
    </xdr:from>
    <xdr:ext cx="762000" cy="259045"/>
    <xdr:sp macro="" textlink="">
      <xdr:nvSpPr>
        <xdr:cNvPr id="406" name="テキスト ボックス 405"/>
        <xdr:cNvSpPr txBox="1"/>
      </xdr:nvSpPr>
      <xdr:spPr>
        <a:xfrm>
          <a:off x="13131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将来負担比率は、前年度と比較して</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ポイント改善し、類似団体平均、県平均</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において</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下回る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数</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値となった。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標準財政規模の増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により分母が増加し</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たことに加え</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地方債現在高や組合負担等見込額</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等の減により分子が減少したため、比率は</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改善</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年度以降は、桜通線街路改良事業、石仏公園整備事業等の都市計画事業、昭和</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年代の人口増加に伴って建設した市内公共施設等の改修、更新に係る経費等が増加していくことが見込まれ、将来負担額の増加が予想されるが、起債に大きく頼ることのない健全な財政運営を進めていく。</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3" name="直線コネクタ 422"/>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4" name="テキスト ボックス 423"/>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5" name="直線コネクタ 424"/>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6" name="テキスト ボックス 425"/>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7" name="直線コネクタ 426"/>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8" name="テキスト ボックス 427"/>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9" name="直線コネクタ 428"/>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0" name="テキスト ボックス 429"/>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20</xdr:row>
      <xdr:rowOff>141732</xdr:rowOff>
    </xdr:to>
    <xdr:cxnSp macro="">
      <xdr:nvCxnSpPr>
        <xdr:cNvPr id="433" name="直線コネクタ 432"/>
        <xdr:cNvCxnSpPr/>
      </xdr:nvCxnSpPr>
      <xdr:spPr>
        <a:xfrm flipV="1">
          <a:off x="17018000" y="2451100"/>
          <a:ext cx="0" cy="1119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113809</xdr:rowOff>
    </xdr:from>
    <xdr:ext cx="762000" cy="259045"/>
    <xdr:sp macro="" textlink="">
      <xdr:nvSpPr>
        <xdr:cNvPr id="434" name="将来負担の状況最小値テキスト"/>
        <xdr:cNvSpPr txBox="1"/>
      </xdr:nvSpPr>
      <xdr:spPr>
        <a:xfrm>
          <a:off x="17106900" y="354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141732</xdr:rowOff>
    </xdr:from>
    <xdr:to>
      <xdr:col>81</xdr:col>
      <xdr:colOff>133350</xdr:colOff>
      <xdr:row>20</xdr:row>
      <xdr:rowOff>141732</xdr:rowOff>
    </xdr:to>
    <xdr:cxnSp macro="">
      <xdr:nvCxnSpPr>
        <xdr:cNvPr id="435" name="直線コネクタ 434"/>
        <xdr:cNvCxnSpPr/>
      </xdr:nvCxnSpPr>
      <xdr:spPr>
        <a:xfrm>
          <a:off x="16929100" y="357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6"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7" name="直線コネクタ 436"/>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6274</xdr:rowOff>
    </xdr:from>
    <xdr:to>
      <xdr:col>81</xdr:col>
      <xdr:colOff>44450</xdr:colOff>
      <xdr:row>15</xdr:row>
      <xdr:rowOff>7722</xdr:rowOff>
    </xdr:to>
    <xdr:cxnSp macro="">
      <xdr:nvCxnSpPr>
        <xdr:cNvPr id="438" name="直線コネクタ 437"/>
        <xdr:cNvCxnSpPr/>
      </xdr:nvCxnSpPr>
      <xdr:spPr>
        <a:xfrm flipV="1">
          <a:off x="16179800" y="2578024"/>
          <a:ext cx="8382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162501</xdr:rowOff>
    </xdr:from>
    <xdr:ext cx="762000" cy="259045"/>
    <xdr:sp macro="" textlink="">
      <xdr:nvSpPr>
        <xdr:cNvPr id="439" name="将来負担の状況平均値テキスト"/>
        <xdr:cNvSpPr txBox="1"/>
      </xdr:nvSpPr>
      <xdr:spPr>
        <a:xfrm>
          <a:off x="17106900" y="25628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8560</xdr:rowOff>
    </xdr:from>
    <xdr:to>
      <xdr:col>81</xdr:col>
      <xdr:colOff>95250</xdr:colOff>
      <xdr:row>15</xdr:row>
      <xdr:rowOff>110160</xdr:rowOff>
    </xdr:to>
    <xdr:sp macro="" textlink="">
      <xdr:nvSpPr>
        <xdr:cNvPr id="440" name="フローチャート: 判断 439"/>
        <xdr:cNvSpPr/>
      </xdr:nvSpPr>
      <xdr:spPr>
        <a:xfrm>
          <a:off x="16967200" y="258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7722</xdr:rowOff>
    </xdr:from>
    <xdr:to>
      <xdr:col>77</xdr:col>
      <xdr:colOff>44450</xdr:colOff>
      <xdr:row>15</xdr:row>
      <xdr:rowOff>9652</xdr:rowOff>
    </xdr:to>
    <xdr:cxnSp macro="">
      <xdr:nvCxnSpPr>
        <xdr:cNvPr id="441" name="直線コネクタ 440"/>
        <xdr:cNvCxnSpPr/>
      </xdr:nvCxnSpPr>
      <xdr:spPr>
        <a:xfrm flipV="1">
          <a:off x="15290800" y="2579472"/>
          <a:ext cx="889000" cy="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68402</xdr:rowOff>
    </xdr:from>
    <xdr:to>
      <xdr:col>77</xdr:col>
      <xdr:colOff>95250</xdr:colOff>
      <xdr:row>15</xdr:row>
      <xdr:rowOff>170002</xdr:rowOff>
    </xdr:to>
    <xdr:sp macro="" textlink="">
      <xdr:nvSpPr>
        <xdr:cNvPr id="442" name="フローチャート: 判断 441"/>
        <xdr:cNvSpPr/>
      </xdr:nvSpPr>
      <xdr:spPr>
        <a:xfrm>
          <a:off x="16129000" y="264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154779</xdr:rowOff>
    </xdr:from>
    <xdr:ext cx="736600" cy="259045"/>
    <xdr:sp macro="" textlink="">
      <xdr:nvSpPr>
        <xdr:cNvPr id="443" name="テキスト ボックス 442"/>
        <xdr:cNvSpPr txBox="1"/>
      </xdr:nvSpPr>
      <xdr:spPr>
        <a:xfrm>
          <a:off x="15798800" y="2726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9652</xdr:rowOff>
    </xdr:from>
    <xdr:to>
      <xdr:col>72</xdr:col>
      <xdr:colOff>203200</xdr:colOff>
      <xdr:row>15</xdr:row>
      <xdr:rowOff>26543</xdr:rowOff>
    </xdr:to>
    <xdr:cxnSp macro="">
      <xdr:nvCxnSpPr>
        <xdr:cNvPr id="444" name="直線コネクタ 443"/>
        <xdr:cNvCxnSpPr/>
      </xdr:nvCxnSpPr>
      <xdr:spPr>
        <a:xfrm flipV="1">
          <a:off x="14401800" y="2581402"/>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82880</xdr:rowOff>
    </xdr:from>
    <xdr:to>
      <xdr:col>73</xdr:col>
      <xdr:colOff>44450</xdr:colOff>
      <xdr:row>16</xdr:row>
      <xdr:rowOff>13030</xdr:rowOff>
    </xdr:to>
    <xdr:sp macro="" textlink="">
      <xdr:nvSpPr>
        <xdr:cNvPr id="445" name="フローチャート: 判断 444"/>
        <xdr:cNvSpPr/>
      </xdr:nvSpPr>
      <xdr:spPr>
        <a:xfrm>
          <a:off x="15240000" y="265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169257</xdr:rowOff>
    </xdr:from>
    <xdr:ext cx="762000" cy="259045"/>
    <xdr:sp macro="" textlink="">
      <xdr:nvSpPr>
        <xdr:cNvPr id="446" name="テキスト ボックス 445"/>
        <xdr:cNvSpPr txBox="1"/>
      </xdr:nvSpPr>
      <xdr:spPr>
        <a:xfrm>
          <a:off x="14909800" y="2741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26543</xdr:rowOff>
    </xdr:from>
    <xdr:to>
      <xdr:col>68</xdr:col>
      <xdr:colOff>152400</xdr:colOff>
      <xdr:row>15</xdr:row>
      <xdr:rowOff>91694</xdr:rowOff>
    </xdr:to>
    <xdr:cxnSp macro="">
      <xdr:nvCxnSpPr>
        <xdr:cNvPr id="447" name="直線コネクタ 446"/>
        <xdr:cNvCxnSpPr/>
      </xdr:nvCxnSpPr>
      <xdr:spPr>
        <a:xfrm flipV="1">
          <a:off x="13512800" y="2598293"/>
          <a:ext cx="889000" cy="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95910</xdr:rowOff>
    </xdr:from>
    <xdr:to>
      <xdr:col>68</xdr:col>
      <xdr:colOff>203200</xdr:colOff>
      <xdr:row>16</xdr:row>
      <xdr:rowOff>26060</xdr:rowOff>
    </xdr:to>
    <xdr:sp macro="" textlink="">
      <xdr:nvSpPr>
        <xdr:cNvPr id="448" name="フローチャート: 判断 447"/>
        <xdr:cNvSpPr/>
      </xdr:nvSpPr>
      <xdr:spPr>
        <a:xfrm>
          <a:off x="14351000" y="266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10837</xdr:rowOff>
    </xdr:from>
    <xdr:ext cx="762000" cy="259045"/>
    <xdr:sp macro="" textlink="">
      <xdr:nvSpPr>
        <xdr:cNvPr id="449" name="テキスト ボックス 448"/>
        <xdr:cNvSpPr txBox="1"/>
      </xdr:nvSpPr>
      <xdr:spPr>
        <a:xfrm>
          <a:off x="14020800" y="275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80950</xdr:rowOff>
    </xdr:from>
    <xdr:to>
      <xdr:col>64</xdr:col>
      <xdr:colOff>152400</xdr:colOff>
      <xdr:row>16</xdr:row>
      <xdr:rowOff>11100</xdr:rowOff>
    </xdr:to>
    <xdr:sp macro="" textlink="">
      <xdr:nvSpPr>
        <xdr:cNvPr id="450" name="フローチャート: 判断 449"/>
        <xdr:cNvSpPr/>
      </xdr:nvSpPr>
      <xdr:spPr>
        <a:xfrm>
          <a:off x="13462000" y="26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167327</xdr:rowOff>
    </xdr:from>
    <xdr:ext cx="762000" cy="259045"/>
    <xdr:sp macro="" textlink="">
      <xdr:nvSpPr>
        <xdr:cNvPr id="451" name="テキスト ボックス 450"/>
        <xdr:cNvSpPr txBox="1"/>
      </xdr:nvSpPr>
      <xdr:spPr>
        <a:xfrm>
          <a:off x="13131800" y="273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126924</xdr:rowOff>
    </xdr:from>
    <xdr:to>
      <xdr:col>81</xdr:col>
      <xdr:colOff>95250</xdr:colOff>
      <xdr:row>15</xdr:row>
      <xdr:rowOff>57074</xdr:rowOff>
    </xdr:to>
    <xdr:sp macro="" textlink="">
      <xdr:nvSpPr>
        <xdr:cNvPr id="457" name="楕円 456"/>
        <xdr:cNvSpPr/>
      </xdr:nvSpPr>
      <xdr:spPr>
        <a:xfrm>
          <a:off x="16967200" y="252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48201</xdr:rowOff>
    </xdr:from>
    <xdr:ext cx="762000" cy="259045"/>
    <xdr:sp macro="" textlink="">
      <xdr:nvSpPr>
        <xdr:cNvPr id="458" name="将来負担の状況該当値テキスト"/>
        <xdr:cNvSpPr txBox="1"/>
      </xdr:nvSpPr>
      <xdr:spPr>
        <a:xfrm>
          <a:off x="17106900" y="2448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128372</xdr:rowOff>
    </xdr:from>
    <xdr:to>
      <xdr:col>77</xdr:col>
      <xdr:colOff>95250</xdr:colOff>
      <xdr:row>15</xdr:row>
      <xdr:rowOff>58522</xdr:rowOff>
    </xdr:to>
    <xdr:sp macro="" textlink="">
      <xdr:nvSpPr>
        <xdr:cNvPr id="459" name="楕円 458"/>
        <xdr:cNvSpPr/>
      </xdr:nvSpPr>
      <xdr:spPr>
        <a:xfrm>
          <a:off x="16129000" y="252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68699</xdr:rowOff>
    </xdr:from>
    <xdr:ext cx="736600" cy="259045"/>
    <xdr:sp macro="" textlink="">
      <xdr:nvSpPr>
        <xdr:cNvPr id="460" name="テキスト ボックス 459"/>
        <xdr:cNvSpPr txBox="1"/>
      </xdr:nvSpPr>
      <xdr:spPr>
        <a:xfrm>
          <a:off x="15798800" y="229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130302</xdr:rowOff>
    </xdr:from>
    <xdr:to>
      <xdr:col>73</xdr:col>
      <xdr:colOff>44450</xdr:colOff>
      <xdr:row>15</xdr:row>
      <xdr:rowOff>60452</xdr:rowOff>
    </xdr:to>
    <xdr:sp macro="" textlink="">
      <xdr:nvSpPr>
        <xdr:cNvPr id="461" name="楕円 460"/>
        <xdr:cNvSpPr/>
      </xdr:nvSpPr>
      <xdr:spPr>
        <a:xfrm>
          <a:off x="15240000" y="2530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70629</xdr:rowOff>
    </xdr:from>
    <xdr:ext cx="762000" cy="259045"/>
    <xdr:sp macro="" textlink="">
      <xdr:nvSpPr>
        <xdr:cNvPr id="462" name="テキスト ボックス 461"/>
        <xdr:cNvSpPr txBox="1"/>
      </xdr:nvSpPr>
      <xdr:spPr>
        <a:xfrm>
          <a:off x="14909800" y="2299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147193</xdr:rowOff>
    </xdr:from>
    <xdr:to>
      <xdr:col>68</xdr:col>
      <xdr:colOff>203200</xdr:colOff>
      <xdr:row>15</xdr:row>
      <xdr:rowOff>77343</xdr:rowOff>
    </xdr:to>
    <xdr:sp macro="" textlink="">
      <xdr:nvSpPr>
        <xdr:cNvPr id="463" name="楕円 462"/>
        <xdr:cNvSpPr/>
      </xdr:nvSpPr>
      <xdr:spPr>
        <a:xfrm>
          <a:off x="14351000" y="2547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87520</xdr:rowOff>
    </xdr:from>
    <xdr:ext cx="762000" cy="259045"/>
    <xdr:sp macro="" textlink="">
      <xdr:nvSpPr>
        <xdr:cNvPr id="464" name="テキスト ボックス 463"/>
        <xdr:cNvSpPr txBox="1"/>
      </xdr:nvSpPr>
      <xdr:spPr>
        <a:xfrm>
          <a:off x="14020800" y="2316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40894</xdr:rowOff>
    </xdr:from>
    <xdr:to>
      <xdr:col>64</xdr:col>
      <xdr:colOff>152400</xdr:colOff>
      <xdr:row>15</xdr:row>
      <xdr:rowOff>142494</xdr:rowOff>
    </xdr:to>
    <xdr:sp macro="" textlink="">
      <xdr:nvSpPr>
        <xdr:cNvPr id="465" name="楕円 464"/>
        <xdr:cNvSpPr/>
      </xdr:nvSpPr>
      <xdr:spPr>
        <a:xfrm>
          <a:off x="13462000" y="261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152671</xdr:rowOff>
    </xdr:from>
    <xdr:ext cx="762000" cy="259045"/>
    <xdr:sp macro="" textlink="">
      <xdr:nvSpPr>
        <xdr:cNvPr id="466" name="テキスト ボックス 465"/>
        <xdr:cNvSpPr txBox="1"/>
      </xdr:nvSpPr>
      <xdr:spPr>
        <a:xfrm>
          <a:off x="13131800" y="238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愛知県岩倉市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48,075
45,384
10.47
22,968,026
21,638,932
1,034,701
9,829,563
11,474,406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26.3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人件費に係る経常収支比率は、令和元年度まではほぼ横ばいの状況であったが、令和２年度から会計年度任用職員制度を導入したことにより比率が上昇した（令和元年度比</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ポイント増）。</a:t>
          </a:r>
        </a:p>
        <a:p>
          <a:r>
            <a:rPr kumimoji="1" lang="ja-JP" altLang="en-US" sz="1300">
              <a:latin typeface="ＭＳ Ｐゴシック" panose="020B0600070205080204" pitchFamily="50" charset="-128"/>
              <a:ea typeface="ＭＳ Ｐゴシック" panose="020B0600070205080204" pitchFamily="50" charset="-128"/>
            </a:rPr>
            <a:t>　類似団体平均、全国平均、県平均のいずれにおいても上回っており抑制に努めるべきではあるが、定員管理や給与の適正化も含め、総合的に対処していく。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88900</xdr:rowOff>
    </xdr:from>
    <xdr:to>
      <xdr:col>24</xdr:col>
      <xdr:colOff>25400</xdr:colOff>
      <xdr:row>41</xdr:row>
      <xdr:rowOff>69850</xdr:rowOff>
    </xdr:to>
    <xdr:cxnSp macro="">
      <xdr:nvCxnSpPr>
        <xdr:cNvPr id="65" name="直線コネクタ 64"/>
        <xdr:cNvCxnSpPr/>
      </xdr:nvCxnSpPr>
      <xdr:spPr>
        <a:xfrm flipV="1">
          <a:off x="4826000" y="57467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41927</xdr:rowOff>
    </xdr:from>
    <xdr:ext cx="762000" cy="259045"/>
    <xdr:sp macro="" textlink="">
      <xdr:nvSpPr>
        <xdr:cNvPr id="66" name="人件費最小値テキスト"/>
        <xdr:cNvSpPr txBox="1"/>
      </xdr:nvSpPr>
      <xdr:spPr>
        <a:xfrm>
          <a:off x="4914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69850</xdr:rowOff>
    </xdr:from>
    <xdr:to>
      <xdr:col>24</xdr:col>
      <xdr:colOff>114300</xdr:colOff>
      <xdr:row>41</xdr:row>
      <xdr:rowOff>69850</xdr:rowOff>
    </xdr:to>
    <xdr:cxnSp macro="">
      <xdr:nvCxnSpPr>
        <xdr:cNvPr id="67" name="直線コネクタ 66"/>
        <xdr:cNvCxnSpPr/>
      </xdr:nvCxnSpPr>
      <xdr:spPr>
        <a:xfrm>
          <a:off x="4737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3827</xdr:rowOff>
    </xdr:from>
    <xdr:ext cx="762000" cy="259045"/>
    <xdr:sp macro="" textlink="">
      <xdr:nvSpPr>
        <xdr:cNvPr id="68" name="人件費最大値テキスト"/>
        <xdr:cNvSpPr txBox="1"/>
      </xdr:nvSpPr>
      <xdr:spPr>
        <a:xfrm>
          <a:off x="4914900" y="54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88900</xdr:rowOff>
    </xdr:from>
    <xdr:to>
      <xdr:col>24</xdr:col>
      <xdr:colOff>114300</xdr:colOff>
      <xdr:row>33</xdr:row>
      <xdr:rowOff>88900</xdr:rowOff>
    </xdr:to>
    <xdr:cxnSp macro="">
      <xdr:nvCxnSpPr>
        <xdr:cNvPr id="69" name="直線コネクタ 68"/>
        <xdr:cNvCxnSpPr/>
      </xdr:nvCxnSpPr>
      <xdr:spPr>
        <a:xfrm>
          <a:off x="4737100" y="5746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117475</xdr:rowOff>
    </xdr:from>
    <xdr:to>
      <xdr:col>24</xdr:col>
      <xdr:colOff>25400</xdr:colOff>
      <xdr:row>40</xdr:row>
      <xdr:rowOff>60325</xdr:rowOff>
    </xdr:to>
    <xdr:cxnSp macro="">
      <xdr:nvCxnSpPr>
        <xdr:cNvPr id="70" name="直線コネクタ 69"/>
        <xdr:cNvCxnSpPr/>
      </xdr:nvCxnSpPr>
      <xdr:spPr>
        <a:xfrm>
          <a:off x="3987800" y="6632575"/>
          <a:ext cx="8382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83202</xdr:rowOff>
    </xdr:from>
    <xdr:ext cx="762000" cy="259045"/>
    <xdr:sp macro="" textlink="">
      <xdr:nvSpPr>
        <xdr:cNvPr id="71" name="人件費平均値テキスト"/>
        <xdr:cNvSpPr txBox="1"/>
      </xdr:nvSpPr>
      <xdr:spPr>
        <a:xfrm>
          <a:off x="4914900" y="62554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66675</xdr:rowOff>
    </xdr:from>
    <xdr:to>
      <xdr:col>24</xdr:col>
      <xdr:colOff>76200</xdr:colOff>
      <xdr:row>37</xdr:row>
      <xdr:rowOff>168275</xdr:rowOff>
    </xdr:to>
    <xdr:sp macro="" textlink="">
      <xdr:nvSpPr>
        <xdr:cNvPr id="72" name="フローチャート: 判断 71"/>
        <xdr:cNvSpPr/>
      </xdr:nvSpPr>
      <xdr:spPr>
        <a:xfrm>
          <a:off x="4775200" y="641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117475</xdr:rowOff>
    </xdr:from>
    <xdr:to>
      <xdr:col>19</xdr:col>
      <xdr:colOff>187325</xdr:colOff>
      <xdr:row>38</xdr:row>
      <xdr:rowOff>165100</xdr:rowOff>
    </xdr:to>
    <xdr:cxnSp macro="">
      <xdr:nvCxnSpPr>
        <xdr:cNvPr id="73" name="直線コネクタ 72"/>
        <xdr:cNvCxnSpPr/>
      </xdr:nvCxnSpPr>
      <xdr:spPr>
        <a:xfrm flipV="1">
          <a:off x="3098800" y="663257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28575</xdr:rowOff>
    </xdr:from>
    <xdr:to>
      <xdr:col>20</xdr:col>
      <xdr:colOff>38100</xdr:colOff>
      <xdr:row>36</xdr:row>
      <xdr:rowOff>130175</xdr:rowOff>
    </xdr:to>
    <xdr:sp macro="" textlink="">
      <xdr:nvSpPr>
        <xdr:cNvPr id="74" name="フローチャート: 判断 73"/>
        <xdr:cNvSpPr/>
      </xdr:nvSpPr>
      <xdr:spPr>
        <a:xfrm>
          <a:off x="3937000" y="62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140352</xdr:rowOff>
    </xdr:from>
    <xdr:ext cx="736600" cy="259045"/>
    <xdr:sp macro="" textlink="">
      <xdr:nvSpPr>
        <xdr:cNvPr id="75" name="テキスト ボックス 74"/>
        <xdr:cNvSpPr txBox="1"/>
      </xdr:nvSpPr>
      <xdr:spPr>
        <a:xfrm>
          <a:off x="3606800" y="5969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127000</xdr:rowOff>
    </xdr:from>
    <xdr:to>
      <xdr:col>15</xdr:col>
      <xdr:colOff>98425</xdr:colOff>
      <xdr:row>38</xdr:row>
      <xdr:rowOff>165100</xdr:rowOff>
    </xdr:to>
    <xdr:cxnSp macro="">
      <xdr:nvCxnSpPr>
        <xdr:cNvPr id="76" name="直線コネクタ 75"/>
        <xdr:cNvCxnSpPr/>
      </xdr:nvCxnSpPr>
      <xdr:spPr>
        <a:xfrm>
          <a:off x="2209800" y="6642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28575</xdr:rowOff>
    </xdr:from>
    <xdr:to>
      <xdr:col>15</xdr:col>
      <xdr:colOff>149225</xdr:colOff>
      <xdr:row>36</xdr:row>
      <xdr:rowOff>130175</xdr:rowOff>
    </xdr:to>
    <xdr:sp macro="" textlink="">
      <xdr:nvSpPr>
        <xdr:cNvPr id="77" name="フローチャート: 判断 76"/>
        <xdr:cNvSpPr/>
      </xdr:nvSpPr>
      <xdr:spPr>
        <a:xfrm>
          <a:off x="3048000" y="62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140352</xdr:rowOff>
    </xdr:from>
    <xdr:ext cx="762000" cy="259045"/>
    <xdr:sp macro="" textlink="">
      <xdr:nvSpPr>
        <xdr:cNvPr id="78" name="テキスト ボックス 77"/>
        <xdr:cNvSpPr txBox="1"/>
      </xdr:nvSpPr>
      <xdr:spPr>
        <a:xfrm>
          <a:off x="2717800" y="5969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60325</xdr:rowOff>
    </xdr:from>
    <xdr:to>
      <xdr:col>11</xdr:col>
      <xdr:colOff>9525</xdr:colOff>
      <xdr:row>38</xdr:row>
      <xdr:rowOff>127000</xdr:rowOff>
    </xdr:to>
    <xdr:cxnSp macro="">
      <xdr:nvCxnSpPr>
        <xdr:cNvPr id="79" name="直線コネクタ 78"/>
        <xdr:cNvCxnSpPr/>
      </xdr:nvCxnSpPr>
      <xdr:spPr>
        <a:xfrm>
          <a:off x="1320800" y="657542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28575</xdr:rowOff>
    </xdr:from>
    <xdr:to>
      <xdr:col>11</xdr:col>
      <xdr:colOff>60325</xdr:colOff>
      <xdr:row>36</xdr:row>
      <xdr:rowOff>130175</xdr:rowOff>
    </xdr:to>
    <xdr:sp macro="" textlink="">
      <xdr:nvSpPr>
        <xdr:cNvPr id="80" name="フローチャート: 判断 79"/>
        <xdr:cNvSpPr/>
      </xdr:nvSpPr>
      <xdr:spPr>
        <a:xfrm>
          <a:off x="2159000" y="62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140352</xdr:rowOff>
    </xdr:from>
    <xdr:ext cx="762000" cy="259045"/>
    <xdr:sp macro="" textlink="">
      <xdr:nvSpPr>
        <xdr:cNvPr id="81" name="テキスト ボックス 80"/>
        <xdr:cNvSpPr txBox="1"/>
      </xdr:nvSpPr>
      <xdr:spPr>
        <a:xfrm>
          <a:off x="1828800" y="5969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161925</xdr:rowOff>
    </xdr:from>
    <xdr:to>
      <xdr:col>6</xdr:col>
      <xdr:colOff>171450</xdr:colOff>
      <xdr:row>36</xdr:row>
      <xdr:rowOff>92075</xdr:rowOff>
    </xdr:to>
    <xdr:sp macro="" textlink="">
      <xdr:nvSpPr>
        <xdr:cNvPr id="82" name="フローチャート: 判断 81"/>
        <xdr:cNvSpPr/>
      </xdr:nvSpPr>
      <xdr:spPr>
        <a:xfrm>
          <a:off x="1270000" y="616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102252</xdr:rowOff>
    </xdr:from>
    <xdr:ext cx="762000" cy="259045"/>
    <xdr:sp macro="" textlink="">
      <xdr:nvSpPr>
        <xdr:cNvPr id="83" name="テキスト ボックス 82"/>
        <xdr:cNvSpPr txBox="1"/>
      </xdr:nvSpPr>
      <xdr:spPr>
        <a:xfrm>
          <a:off x="939800" y="593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9525</xdr:rowOff>
    </xdr:from>
    <xdr:to>
      <xdr:col>24</xdr:col>
      <xdr:colOff>76200</xdr:colOff>
      <xdr:row>40</xdr:row>
      <xdr:rowOff>111125</xdr:rowOff>
    </xdr:to>
    <xdr:sp macro="" textlink="">
      <xdr:nvSpPr>
        <xdr:cNvPr id="89" name="楕円 88"/>
        <xdr:cNvSpPr/>
      </xdr:nvSpPr>
      <xdr:spPr>
        <a:xfrm>
          <a:off x="4775200" y="6867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153052</xdr:rowOff>
    </xdr:from>
    <xdr:ext cx="762000" cy="259045"/>
    <xdr:sp macro="" textlink="">
      <xdr:nvSpPr>
        <xdr:cNvPr id="90" name="人件費該当値テキスト"/>
        <xdr:cNvSpPr txBox="1"/>
      </xdr:nvSpPr>
      <xdr:spPr>
        <a:xfrm>
          <a:off x="4914900" y="683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66675</xdr:rowOff>
    </xdr:from>
    <xdr:to>
      <xdr:col>20</xdr:col>
      <xdr:colOff>38100</xdr:colOff>
      <xdr:row>38</xdr:row>
      <xdr:rowOff>168275</xdr:rowOff>
    </xdr:to>
    <xdr:sp macro="" textlink="">
      <xdr:nvSpPr>
        <xdr:cNvPr id="91" name="楕円 90"/>
        <xdr:cNvSpPr/>
      </xdr:nvSpPr>
      <xdr:spPr>
        <a:xfrm>
          <a:off x="3937000" y="658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153052</xdr:rowOff>
    </xdr:from>
    <xdr:ext cx="736600" cy="259045"/>
    <xdr:sp macro="" textlink="">
      <xdr:nvSpPr>
        <xdr:cNvPr id="92" name="テキスト ボックス 91"/>
        <xdr:cNvSpPr txBox="1"/>
      </xdr:nvSpPr>
      <xdr:spPr>
        <a:xfrm>
          <a:off x="3606800" y="6668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114300</xdr:rowOff>
    </xdr:from>
    <xdr:to>
      <xdr:col>15</xdr:col>
      <xdr:colOff>149225</xdr:colOff>
      <xdr:row>39</xdr:row>
      <xdr:rowOff>44450</xdr:rowOff>
    </xdr:to>
    <xdr:sp macro="" textlink="">
      <xdr:nvSpPr>
        <xdr:cNvPr id="93" name="楕円 92"/>
        <xdr:cNvSpPr/>
      </xdr:nvSpPr>
      <xdr:spPr>
        <a:xfrm>
          <a:off x="30480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29227</xdr:rowOff>
    </xdr:from>
    <xdr:ext cx="762000" cy="259045"/>
    <xdr:sp macro="" textlink="">
      <xdr:nvSpPr>
        <xdr:cNvPr id="94" name="テキスト ボックス 93"/>
        <xdr:cNvSpPr txBox="1"/>
      </xdr:nvSpPr>
      <xdr:spPr>
        <a:xfrm>
          <a:off x="2717800" y="671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76200</xdr:rowOff>
    </xdr:from>
    <xdr:to>
      <xdr:col>11</xdr:col>
      <xdr:colOff>60325</xdr:colOff>
      <xdr:row>39</xdr:row>
      <xdr:rowOff>6350</xdr:rowOff>
    </xdr:to>
    <xdr:sp macro="" textlink="">
      <xdr:nvSpPr>
        <xdr:cNvPr id="95" name="楕円 94"/>
        <xdr:cNvSpPr/>
      </xdr:nvSpPr>
      <xdr:spPr>
        <a:xfrm>
          <a:off x="2159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162577</xdr:rowOff>
    </xdr:from>
    <xdr:ext cx="762000" cy="259045"/>
    <xdr:sp macro="" textlink="">
      <xdr:nvSpPr>
        <xdr:cNvPr id="96" name="テキスト ボックス 95"/>
        <xdr:cNvSpPr txBox="1"/>
      </xdr:nvSpPr>
      <xdr:spPr>
        <a:xfrm>
          <a:off x="1828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9525</xdr:rowOff>
    </xdr:from>
    <xdr:to>
      <xdr:col>6</xdr:col>
      <xdr:colOff>171450</xdr:colOff>
      <xdr:row>38</xdr:row>
      <xdr:rowOff>111125</xdr:rowOff>
    </xdr:to>
    <xdr:sp macro="" textlink="">
      <xdr:nvSpPr>
        <xdr:cNvPr id="97" name="楕円 96"/>
        <xdr:cNvSpPr/>
      </xdr:nvSpPr>
      <xdr:spPr>
        <a:xfrm>
          <a:off x="1270000" y="652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95902</xdr:rowOff>
    </xdr:from>
    <xdr:ext cx="762000" cy="259045"/>
    <xdr:sp macro="" textlink="">
      <xdr:nvSpPr>
        <xdr:cNvPr id="98" name="テキスト ボックス 97"/>
        <xdr:cNvSpPr txBox="1"/>
      </xdr:nvSpPr>
      <xdr:spPr>
        <a:xfrm>
          <a:off x="939800" y="6611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物件費に係る経常収支比率は、予防接種委託料や学校給食調理・配送等業務委託料等が増となったが、財源も増となったことで横ばいとなった。</a:t>
          </a:r>
        </a:p>
        <a:p>
          <a:r>
            <a:rPr kumimoji="1" lang="ja-JP" altLang="en-US" sz="1300">
              <a:latin typeface="ＭＳ Ｐゴシック" panose="020B0600070205080204" pitchFamily="50" charset="-128"/>
              <a:ea typeface="ＭＳ Ｐゴシック" panose="020B0600070205080204" pitchFamily="50" charset="-128"/>
            </a:rPr>
            <a:t>　全国平均、県平均において下回る数値となったが、類似団体平均からは</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ポイント上回っており、今後も経常経費の削減や事務事業の見直しを行い、物件費の抑制に努める。</a:t>
          </a:r>
        </a:p>
      </xdr:txBody>
    </xdr:sp>
    <xdr:clientData/>
  </xdr:twoCellAnchor>
  <xdr:oneCellAnchor>
    <xdr:from>
      <xdr:col>62</xdr:col>
      <xdr:colOff>6350</xdr:colOff>
      <xdr:row>9</xdr:row>
      <xdr:rowOff>107950</xdr:rowOff>
    </xdr:from>
    <xdr:ext cx="298543" cy="225703"/>
    <xdr:sp macro="" textlink="">
      <xdr:nvSpPr>
        <xdr:cNvPr id="110" name="テキスト ボックス 109"/>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3" name="直線コネクタ 112"/>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4" name="テキスト ボックス 113"/>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5" name="直線コネクタ 114"/>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6" name="テキスト ボックス 115"/>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7" name="直線コネクタ 116"/>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8" name="テキスト ボックス 117"/>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9" name="直線コネクタ 118"/>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20" name="テキスト ボックス 119"/>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21" name="直線コネクタ 120"/>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2" name="テキスト ボックス 121"/>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62230</xdr:rowOff>
    </xdr:from>
    <xdr:to>
      <xdr:col>82</xdr:col>
      <xdr:colOff>107950</xdr:colOff>
      <xdr:row>20</xdr:row>
      <xdr:rowOff>58420</xdr:rowOff>
    </xdr:to>
    <xdr:cxnSp macro="">
      <xdr:nvCxnSpPr>
        <xdr:cNvPr id="126" name="直線コネクタ 125"/>
        <xdr:cNvCxnSpPr/>
      </xdr:nvCxnSpPr>
      <xdr:spPr>
        <a:xfrm flipV="1">
          <a:off x="16510000" y="229108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30497</xdr:rowOff>
    </xdr:from>
    <xdr:ext cx="762000" cy="259045"/>
    <xdr:sp macro="" textlink="">
      <xdr:nvSpPr>
        <xdr:cNvPr id="127" name="物件費最小値テキスト"/>
        <xdr:cNvSpPr txBox="1"/>
      </xdr:nvSpPr>
      <xdr:spPr>
        <a:xfrm>
          <a:off x="16598900" y="34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58420</xdr:rowOff>
    </xdr:from>
    <xdr:to>
      <xdr:col>82</xdr:col>
      <xdr:colOff>196850</xdr:colOff>
      <xdr:row>20</xdr:row>
      <xdr:rowOff>58420</xdr:rowOff>
    </xdr:to>
    <xdr:cxnSp macro="">
      <xdr:nvCxnSpPr>
        <xdr:cNvPr id="128" name="直線コネクタ 127"/>
        <xdr:cNvCxnSpPr/>
      </xdr:nvCxnSpPr>
      <xdr:spPr>
        <a:xfrm>
          <a:off x="16421100" y="348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148607</xdr:rowOff>
    </xdr:from>
    <xdr:ext cx="762000" cy="259045"/>
    <xdr:sp macro="" textlink="">
      <xdr:nvSpPr>
        <xdr:cNvPr id="129" name="物件費最大値テキスト"/>
        <xdr:cNvSpPr txBox="1"/>
      </xdr:nvSpPr>
      <xdr:spPr>
        <a:xfrm>
          <a:off x="16598900" y="2034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62230</xdr:rowOff>
    </xdr:from>
    <xdr:to>
      <xdr:col>82</xdr:col>
      <xdr:colOff>196850</xdr:colOff>
      <xdr:row>13</xdr:row>
      <xdr:rowOff>62230</xdr:rowOff>
    </xdr:to>
    <xdr:cxnSp macro="">
      <xdr:nvCxnSpPr>
        <xdr:cNvPr id="130" name="直線コネクタ 129"/>
        <xdr:cNvCxnSpPr/>
      </xdr:nvCxnSpPr>
      <xdr:spPr>
        <a:xfrm>
          <a:off x="16421100" y="229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1270</xdr:rowOff>
    </xdr:from>
    <xdr:to>
      <xdr:col>82</xdr:col>
      <xdr:colOff>107950</xdr:colOff>
      <xdr:row>17</xdr:row>
      <xdr:rowOff>1270</xdr:rowOff>
    </xdr:to>
    <xdr:cxnSp macro="">
      <xdr:nvCxnSpPr>
        <xdr:cNvPr id="131" name="直線コネクタ 130"/>
        <xdr:cNvCxnSpPr/>
      </xdr:nvCxnSpPr>
      <xdr:spPr>
        <a:xfrm>
          <a:off x="15671800" y="29159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100347</xdr:rowOff>
    </xdr:from>
    <xdr:ext cx="762000" cy="259045"/>
    <xdr:sp macro="" textlink="">
      <xdr:nvSpPr>
        <xdr:cNvPr id="132" name="物件費平均値テキスト"/>
        <xdr:cNvSpPr txBox="1"/>
      </xdr:nvSpPr>
      <xdr:spPr>
        <a:xfrm>
          <a:off x="16598900" y="2672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83820</xdr:rowOff>
    </xdr:from>
    <xdr:to>
      <xdr:col>82</xdr:col>
      <xdr:colOff>158750</xdr:colOff>
      <xdr:row>17</xdr:row>
      <xdr:rowOff>13970</xdr:rowOff>
    </xdr:to>
    <xdr:sp macro="" textlink="">
      <xdr:nvSpPr>
        <xdr:cNvPr id="133" name="フローチャート: 判断 132"/>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149860</xdr:rowOff>
    </xdr:from>
    <xdr:to>
      <xdr:col>78</xdr:col>
      <xdr:colOff>69850</xdr:colOff>
      <xdr:row>17</xdr:row>
      <xdr:rowOff>1270</xdr:rowOff>
    </xdr:to>
    <xdr:cxnSp macro="">
      <xdr:nvCxnSpPr>
        <xdr:cNvPr id="134" name="直線コネクタ 133"/>
        <xdr:cNvCxnSpPr/>
      </xdr:nvCxnSpPr>
      <xdr:spPr>
        <a:xfrm>
          <a:off x="14782800" y="28930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41910</xdr:rowOff>
    </xdr:from>
    <xdr:to>
      <xdr:col>78</xdr:col>
      <xdr:colOff>120650</xdr:colOff>
      <xdr:row>17</xdr:row>
      <xdr:rowOff>143510</xdr:rowOff>
    </xdr:to>
    <xdr:sp macro="" textlink="">
      <xdr:nvSpPr>
        <xdr:cNvPr id="135" name="フローチャート: 判断 134"/>
        <xdr:cNvSpPr/>
      </xdr:nvSpPr>
      <xdr:spPr>
        <a:xfrm>
          <a:off x="15621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128287</xdr:rowOff>
    </xdr:from>
    <xdr:ext cx="736600" cy="259045"/>
    <xdr:sp macro="" textlink="">
      <xdr:nvSpPr>
        <xdr:cNvPr id="136" name="テキスト ボックス 135"/>
        <xdr:cNvSpPr txBox="1"/>
      </xdr:nvSpPr>
      <xdr:spPr>
        <a:xfrm>
          <a:off x="15290800" y="304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119380</xdr:rowOff>
    </xdr:from>
    <xdr:to>
      <xdr:col>73</xdr:col>
      <xdr:colOff>180975</xdr:colOff>
      <xdr:row>16</xdr:row>
      <xdr:rowOff>149860</xdr:rowOff>
    </xdr:to>
    <xdr:cxnSp macro="">
      <xdr:nvCxnSpPr>
        <xdr:cNvPr id="137" name="直線コネクタ 136"/>
        <xdr:cNvCxnSpPr/>
      </xdr:nvCxnSpPr>
      <xdr:spPr>
        <a:xfrm>
          <a:off x="13893800" y="28625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11430</xdr:rowOff>
    </xdr:from>
    <xdr:to>
      <xdr:col>74</xdr:col>
      <xdr:colOff>31750</xdr:colOff>
      <xdr:row>17</xdr:row>
      <xdr:rowOff>113030</xdr:rowOff>
    </xdr:to>
    <xdr:sp macro="" textlink="">
      <xdr:nvSpPr>
        <xdr:cNvPr id="138" name="フローチャート: 判断 137"/>
        <xdr:cNvSpPr/>
      </xdr:nvSpPr>
      <xdr:spPr>
        <a:xfrm>
          <a:off x="14732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97807</xdr:rowOff>
    </xdr:from>
    <xdr:ext cx="762000" cy="259045"/>
    <xdr:sp macro="" textlink="">
      <xdr:nvSpPr>
        <xdr:cNvPr id="139" name="テキスト ボックス 138"/>
        <xdr:cNvSpPr txBox="1"/>
      </xdr:nvSpPr>
      <xdr:spPr>
        <a:xfrm>
          <a:off x="14401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104140</xdr:rowOff>
    </xdr:from>
    <xdr:to>
      <xdr:col>69</xdr:col>
      <xdr:colOff>92075</xdr:colOff>
      <xdr:row>16</xdr:row>
      <xdr:rowOff>119380</xdr:rowOff>
    </xdr:to>
    <xdr:cxnSp macro="">
      <xdr:nvCxnSpPr>
        <xdr:cNvPr id="140" name="直線コネクタ 139"/>
        <xdr:cNvCxnSpPr/>
      </xdr:nvCxnSpPr>
      <xdr:spPr>
        <a:xfrm>
          <a:off x="13004800" y="28473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41" name="フローチャート: 判断 140"/>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74947</xdr:rowOff>
    </xdr:from>
    <xdr:ext cx="762000" cy="259045"/>
    <xdr:sp macro="" textlink="">
      <xdr:nvSpPr>
        <xdr:cNvPr id="142" name="テキスト ボックス 141"/>
        <xdr:cNvSpPr txBox="1"/>
      </xdr:nvSpPr>
      <xdr:spPr>
        <a:xfrm>
          <a:off x="13512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129540</xdr:rowOff>
    </xdr:from>
    <xdr:to>
      <xdr:col>65</xdr:col>
      <xdr:colOff>53975</xdr:colOff>
      <xdr:row>17</xdr:row>
      <xdr:rowOff>59690</xdr:rowOff>
    </xdr:to>
    <xdr:sp macro="" textlink="">
      <xdr:nvSpPr>
        <xdr:cNvPr id="143" name="フローチャート: 判断 142"/>
        <xdr:cNvSpPr/>
      </xdr:nvSpPr>
      <xdr:spPr>
        <a:xfrm>
          <a:off x="12954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44467</xdr:rowOff>
    </xdr:from>
    <xdr:ext cx="762000" cy="259045"/>
    <xdr:sp macro="" textlink="">
      <xdr:nvSpPr>
        <xdr:cNvPr id="144" name="テキスト ボックス 143"/>
        <xdr:cNvSpPr txBox="1"/>
      </xdr:nvSpPr>
      <xdr:spPr>
        <a:xfrm>
          <a:off x="12623800" y="295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121920</xdr:rowOff>
    </xdr:from>
    <xdr:to>
      <xdr:col>82</xdr:col>
      <xdr:colOff>158750</xdr:colOff>
      <xdr:row>17</xdr:row>
      <xdr:rowOff>52070</xdr:rowOff>
    </xdr:to>
    <xdr:sp macro="" textlink="">
      <xdr:nvSpPr>
        <xdr:cNvPr id="150" name="楕円 149"/>
        <xdr:cNvSpPr/>
      </xdr:nvSpPr>
      <xdr:spPr>
        <a:xfrm>
          <a:off x="164592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93997</xdr:rowOff>
    </xdr:from>
    <xdr:ext cx="762000" cy="259045"/>
    <xdr:sp macro="" textlink="">
      <xdr:nvSpPr>
        <xdr:cNvPr id="151" name="物件費該当値テキスト"/>
        <xdr:cNvSpPr txBox="1"/>
      </xdr:nvSpPr>
      <xdr:spPr>
        <a:xfrm>
          <a:off x="165989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121920</xdr:rowOff>
    </xdr:from>
    <xdr:to>
      <xdr:col>78</xdr:col>
      <xdr:colOff>120650</xdr:colOff>
      <xdr:row>17</xdr:row>
      <xdr:rowOff>52070</xdr:rowOff>
    </xdr:to>
    <xdr:sp macro="" textlink="">
      <xdr:nvSpPr>
        <xdr:cNvPr id="152" name="楕円 151"/>
        <xdr:cNvSpPr/>
      </xdr:nvSpPr>
      <xdr:spPr>
        <a:xfrm>
          <a:off x="15621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62247</xdr:rowOff>
    </xdr:from>
    <xdr:ext cx="736600" cy="259045"/>
    <xdr:sp macro="" textlink="">
      <xdr:nvSpPr>
        <xdr:cNvPr id="153" name="テキスト ボックス 152"/>
        <xdr:cNvSpPr txBox="1"/>
      </xdr:nvSpPr>
      <xdr:spPr>
        <a:xfrm>
          <a:off x="15290800" y="2633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99060</xdr:rowOff>
    </xdr:from>
    <xdr:to>
      <xdr:col>74</xdr:col>
      <xdr:colOff>31750</xdr:colOff>
      <xdr:row>17</xdr:row>
      <xdr:rowOff>29210</xdr:rowOff>
    </xdr:to>
    <xdr:sp macro="" textlink="">
      <xdr:nvSpPr>
        <xdr:cNvPr id="154" name="楕円 153"/>
        <xdr:cNvSpPr/>
      </xdr:nvSpPr>
      <xdr:spPr>
        <a:xfrm>
          <a:off x="14732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39387</xdr:rowOff>
    </xdr:from>
    <xdr:ext cx="762000" cy="259045"/>
    <xdr:sp macro="" textlink="">
      <xdr:nvSpPr>
        <xdr:cNvPr id="155" name="テキスト ボックス 154"/>
        <xdr:cNvSpPr txBox="1"/>
      </xdr:nvSpPr>
      <xdr:spPr>
        <a:xfrm>
          <a:off x="14401800" y="261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68580</xdr:rowOff>
    </xdr:from>
    <xdr:to>
      <xdr:col>69</xdr:col>
      <xdr:colOff>142875</xdr:colOff>
      <xdr:row>16</xdr:row>
      <xdr:rowOff>170180</xdr:rowOff>
    </xdr:to>
    <xdr:sp macro="" textlink="">
      <xdr:nvSpPr>
        <xdr:cNvPr id="156" name="楕円 155"/>
        <xdr:cNvSpPr/>
      </xdr:nvSpPr>
      <xdr:spPr>
        <a:xfrm>
          <a:off x="13843000" y="281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8907</xdr:rowOff>
    </xdr:from>
    <xdr:ext cx="762000" cy="259045"/>
    <xdr:sp macro="" textlink="">
      <xdr:nvSpPr>
        <xdr:cNvPr id="157" name="テキスト ボックス 156"/>
        <xdr:cNvSpPr txBox="1"/>
      </xdr:nvSpPr>
      <xdr:spPr>
        <a:xfrm>
          <a:off x="13512800" y="258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53340</xdr:rowOff>
    </xdr:from>
    <xdr:to>
      <xdr:col>65</xdr:col>
      <xdr:colOff>53975</xdr:colOff>
      <xdr:row>16</xdr:row>
      <xdr:rowOff>154940</xdr:rowOff>
    </xdr:to>
    <xdr:sp macro="" textlink="">
      <xdr:nvSpPr>
        <xdr:cNvPr id="158" name="楕円 157"/>
        <xdr:cNvSpPr/>
      </xdr:nvSpPr>
      <xdr:spPr>
        <a:xfrm>
          <a:off x="12954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165117</xdr:rowOff>
    </xdr:from>
    <xdr:ext cx="762000" cy="259045"/>
    <xdr:sp macro="" textlink="">
      <xdr:nvSpPr>
        <xdr:cNvPr id="159" name="テキスト ボックス 158"/>
        <xdr:cNvSpPr txBox="1"/>
      </xdr:nvSpPr>
      <xdr:spPr>
        <a:xfrm>
          <a:off x="12623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扶助費に係る経常収支比率は、幼児教育・保育の無償化により保護者負担金が減少したため比率が減少した（令和元年度比</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ポイント減）。</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全国平均、県平均において下回る数値となったが、類似団体平均からは</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ポイント上回る数値となっており、今後はさらに増加していくことが見込まれるため、財源の確保等に努めていく。</a:t>
          </a: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61</xdr:row>
      <xdr:rowOff>167822</xdr:rowOff>
    </xdr:to>
    <xdr:cxnSp macro="">
      <xdr:nvCxnSpPr>
        <xdr:cNvPr id="189" name="直線コネクタ 188"/>
        <xdr:cNvCxnSpPr/>
      </xdr:nvCxnSpPr>
      <xdr:spPr>
        <a:xfrm flipV="1">
          <a:off x="4826000" y="90587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90" name="扶助費最小値テキスト"/>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91" name="直線コネクタ 190"/>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92" name="扶助費最大値テキスト"/>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93" name="直線コネクタ 192"/>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37193</xdr:rowOff>
    </xdr:from>
    <xdr:to>
      <xdr:col>24</xdr:col>
      <xdr:colOff>25400</xdr:colOff>
      <xdr:row>60</xdr:row>
      <xdr:rowOff>29028</xdr:rowOff>
    </xdr:to>
    <xdr:cxnSp macro="">
      <xdr:nvCxnSpPr>
        <xdr:cNvPr id="194" name="直線コネクタ 193"/>
        <xdr:cNvCxnSpPr/>
      </xdr:nvCxnSpPr>
      <xdr:spPr>
        <a:xfrm flipV="1">
          <a:off x="3987800" y="10152743"/>
          <a:ext cx="8382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76399</xdr:rowOff>
    </xdr:from>
    <xdr:ext cx="762000" cy="259045"/>
    <xdr:sp macro="" textlink="">
      <xdr:nvSpPr>
        <xdr:cNvPr id="195" name="扶助費平均値テキスト"/>
        <xdr:cNvSpPr txBox="1"/>
      </xdr:nvSpPr>
      <xdr:spPr>
        <a:xfrm>
          <a:off x="4914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96" name="フローチャート: 判断 195"/>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135165</xdr:rowOff>
    </xdr:from>
    <xdr:to>
      <xdr:col>19</xdr:col>
      <xdr:colOff>187325</xdr:colOff>
      <xdr:row>60</xdr:row>
      <xdr:rowOff>29028</xdr:rowOff>
    </xdr:to>
    <xdr:cxnSp macro="">
      <xdr:nvCxnSpPr>
        <xdr:cNvPr id="197" name="直線コネクタ 196"/>
        <xdr:cNvCxnSpPr/>
      </xdr:nvCxnSpPr>
      <xdr:spPr>
        <a:xfrm>
          <a:off x="3098800" y="102507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68035</xdr:rowOff>
    </xdr:from>
    <xdr:to>
      <xdr:col>20</xdr:col>
      <xdr:colOff>38100</xdr:colOff>
      <xdr:row>57</xdr:row>
      <xdr:rowOff>169635</xdr:rowOff>
    </xdr:to>
    <xdr:sp macro="" textlink="">
      <xdr:nvSpPr>
        <xdr:cNvPr id="198" name="フローチャート: 判断 197"/>
        <xdr:cNvSpPr/>
      </xdr:nvSpPr>
      <xdr:spPr>
        <a:xfrm>
          <a:off x="3937000" y="9840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8362</xdr:rowOff>
    </xdr:from>
    <xdr:ext cx="736600" cy="259045"/>
    <xdr:sp macro="" textlink="">
      <xdr:nvSpPr>
        <xdr:cNvPr id="199" name="テキスト ボックス 198"/>
        <xdr:cNvSpPr txBox="1"/>
      </xdr:nvSpPr>
      <xdr:spPr>
        <a:xfrm>
          <a:off x="3606800" y="9609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135165</xdr:rowOff>
    </xdr:from>
    <xdr:to>
      <xdr:col>15</xdr:col>
      <xdr:colOff>98425</xdr:colOff>
      <xdr:row>60</xdr:row>
      <xdr:rowOff>29028</xdr:rowOff>
    </xdr:to>
    <xdr:cxnSp macro="">
      <xdr:nvCxnSpPr>
        <xdr:cNvPr id="200" name="直線コネクタ 199"/>
        <xdr:cNvCxnSpPr/>
      </xdr:nvCxnSpPr>
      <xdr:spPr>
        <a:xfrm flipV="1">
          <a:off x="2209800" y="102507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201" name="フローチャート: 判断 200"/>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130827</xdr:rowOff>
    </xdr:from>
    <xdr:ext cx="762000" cy="259045"/>
    <xdr:sp macro="" textlink="">
      <xdr:nvSpPr>
        <xdr:cNvPr id="202" name="テキスト ボックス 201"/>
        <xdr:cNvSpPr txBox="1"/>
      </xdr:nvSpPr>
      <xdr:spPr>
        <a:xfrm>
          <a:off x="2717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151493</xdr:rowOff>
    </xdr:from>
    <xdr:to>
      <xdr:col>11</xdr:col>
      <xdr:colOff>9525</xdr:colOff>
      <xdr:row>60</xdr:row>
      <xdr:rowOff>29028</xdr:rowOff>
    </xdr:to>
    <xdr:cxnSp macro="">
      <xdr:nvCxnSpPr>
        <xdr:cNvPr id="203" name="直線コネクタ 202"/>
        <xdr:cNvCxnSpPr/>
      </xdr:nvCxnSpPr>
      <xdr:spPr>
        <a:xfrm>
          <a:off x="1320800" y="1026704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19050</xdr:rowOff>
    </xdr:from>
    <xdr:to>
      <xdr:col>11</xdr:col>
      <xdr:colOff>60325</xdr:colOff>
      <xdr:row>57</xdr:row>
      <xdr:rowOff>120650</xdr:rowOff>
    </xdr:to>
    <xdr:sp macro="" textlink="">
      <xdr:nvSpPr>
        <xdr:cNvPr id="204" name="フローチャート: 判断 203"/>
        <xdr:cNvSpPr/>
      </xdr:nvSpPr>
      <xdr:spPr>
        <a:xfrm>
          <a:off x="2159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130827</xdr:rowOff>
    </xdr:from>
    <xdr:ext cx="762000" cy="259045"/>
    <xdr:sp macro="" textlink="">
      <xdr:nvSpPr>
        <xdr:cNvPr id="205" name="テキスト ボックス 204"/>
        <xdr:cNvSpPr txBox="1"/>
      </xdr:nvSpPr>
      <xdr:spPr>
        <a:xfrm>
          <a:off x="1828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125185</xdr:rowOff>
    </xdr:from>
    <xdr:to>
      <xdr:col>6</xdr:col>
      <xdr:colOff>171450</xdr:colOff>
      <xdr:row>57</xdr:row>
      <xdr:rowOff>55335</xdr:rowOff>
    </xdr:to>
    <xdr:sp macro="" textlink="">
      <xdr:nvSpPr>
        <xdr:cNvPr id="206" name="フローチャート: 判断 205"/>
        <xdr:cNvSpPr/>
      </xdr:nvSpPr>
      <xdr:spPr>
        <a:xfrm>
          <a:off x="1270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65512</xdr:rowOff>
    </xdr:from>
    <xdr:ext cx="762000" cy="259045"/>
    <xdr:sp macro="" textlink="">
      <xdr:nvSpPr>
        <xdr:cNvPr id="207" name="テキスト ボックス 206"/>
        <xdr:cNvSpPr txBox="1"/>
      </xdr:nvSpPr>
      <xdr:spPr>
        <a:xfrm>
          <a:off x="939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157843</xdr:rowOff>
    </xdr:from>
    <xdr:to>
      <xdr:col>24</xdr:col>
      <xdr:colOff>76200</xdr:colOff>
      <xdr:row>59</xdr:row>
      <xdr:rowOff>87993</xdr:rowOff>
    </xdr:to>
    <xdr:sp macro="" textlink="">
      <xdr:nvSpPr>
        <xdr:cNvPr id="213" name="楕円 212"/>
        <xdr:cNvSpPr/>
      </xdr:nvSpPr>
      <xdr:spPr>
        <a:xfrm>
          <a:off x="4775200" y="1010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129920</xdr:rowOff>
    </xdr:from>
    <xdr:ext cx="762000" cy="259045"/>
    <xdr:sp macro="" textlink="">
      <xdr:nvSpPr>
        <xdr:cNvPr id="214" name="扶助費該当値テキスト"/>
        <xdr:cNvSpPr txBox="1"/>
      </xdr:nvSpPr>
      <xdr:spPr>
        <a:xfrm>
          <a:off x="4914900" y="1007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149678</xdr:rowOff>
    </xdr:from>
    <xdr:to>
      <xdr:col>20</xdr:col>
      <xdr:colOff>38100</xdr:colOff>
      <xdr:row>60</xdr:row>
      <xdr:rowOff>79828</xdr:rowOff>
    </xdr:to>
    <xdr:sp macro="" textlink="">
      <xdr:nvSpPr>
        <xdr:cNvPr id="215" name="楕円 214"/>
        <xdr:cNvSpPr/>
      </xdr:nvSpPr>
      <xdr:spPr>
        <a:xfrm>
          <a:off x="3937000" y="1026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64605</xdr:rowOff>
    </xdr:from>
    <xdr:ext cx="736600" cy="259045"/>
    <xdr:sp macro="" textlink="">
      <xdr:nvSpPr>
        <xdr:cNvPr id="216" name="テキスト ボックス 215"/>
        <xdr:cNvSpPr txBox="1"/>
      </xdr:nvSpPr>
      <xdr:spPr>
        <a:xfrm>
          <a:off x="3606800" y="10351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84365</xdr:rowOff>
    </xdr:from>
    <xdr:to>
      <xdr:col>15</xdr:col>
      <xdr:colOff>149225</xdr:colOff>
      <xdr:row>60</xdr:row>
      <xdr:rowOff>14515</xdr:rowOff>
    </xdr:to>
    <xdr:sp macro="" textlink="">
      <xdr:nvSpPr>
        <xdr:cNvPr id="217" name="楕円 216"/>
        <xdr:cNvSpPr/>
      </xdr:nvSpPr>
      <xdr:spPr>
        <a:xfrm>
          <a:off x="3048000" y="1019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170742</xdr:rowOff>
    </xdr:from>
    <xdr:ext cx="762000" cy="259045"/>
    <xdr:sp macro="" textlink="">
      <xdr:nvSpPr>
        <xdr:cNvPr id="218" name="テキスト ボックス 217"/>
        <xdr:cNvSpPr txBox="1"/>
      </xdr:nvSpPr>
      <xdr:spPr>
        <a:xfrm>
          <a:off x="2717800" y="1028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149678</xdr:rowOff>
    </xdr:from>
    <xdr:to>
      <xdr:col>11</xdr:col>
      <xdr:colOff>60325</xdr:colOff>
      <xdr:row>60</xdr:row>
      <xdr:rowOff>79828</xdr:rowOff>
    </xdr:to>
    <xdr:sp macro="" textlink="">
      <xdr:nvSpPr>
        <xdr:cNvPr id="219" name="楕円 218"/>
        <xdr:cNvSpPr/>
      </xdr:nvSpPr>
      <xdr:spPr>
        <a:xfrm>
          <a:off x="2159000" y="1026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64605</xdr:rowOff>
    </xdr:from>
    <xdr:ext cx="762000" cy="259045"/>
    <xdr:sp macro="" textlink="">
      <xdr:nvSpPr>
        <xdr:cNvPr id="220" name="テキスト ボックス 219"/>
        <xdr:cNvSpPr txBox="1"/>
      </xdr:nvSpPr>
      <xdr:spPr>
        <a:xfrm>
          <a:off x="1828800" y="1035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100693</xdr:rowOff>
    </xdr:from>
    <xdr:to>
      <xdr:col>6</xdr:col>
      <xdr:colOff>171450</xdr:colOff>
      <xdr:row>60</xdr:row>
      <xdr:rowOff>30843</xdr:rowOff>
    </xdr:to>
    <xdr:sp macro="" textlink="">
      <xdr:nvSpPr>
        <xdr:cNvPr id="221" name="楕円 220"/>
        <xdr:cNvSpPr/>
      </xdr:nvSpPr>
      <xdr:spPr>
        <a:xfrm>
          <a:off x="1270000" y="1021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15620</xdr:rowOff>
    </xdr:from>
    <xdr:ext cx="762000" cy="259045"/>
    <xdr:sp macro="" textlink="">
      <xdr:nvSpPr>
        <xdr:cNvPr id="222" name="テキスト ボックス 221"/>
        <xdr:cNvSpPr txBox="1"/>
      </xdr:nvSpPr>
      <xdr:spPr>
        <a:xfrm>
          <a:off x="939800" y="1030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その他に係る経常収支比率は、各特別会計に対する繰出金が大部分を占めており、国民健康保険特別会計繰出金、介護保険特別会計繰出金、後期高齢者医療保険特別会計繰出金がいずれも増となったことにより比率が上昇した（令和元年度比</a:t>
          </a:r>
          <a:r>
            <a:rPr kumimoji="1" lang="en-US" altLang="ja-JP" sz="1200">
              <a:latin typeface="ＭＳ Ｐゴシック" panose="020B0600070205080204" pitchFamily="50" charset="-128"/>
              <a:ea typeface="ＭＳ Ｐゴシック" panose="020B0600070205080204" pitchFamily="50" charset="-128"/>
            </a:rPr>
            <a:t>0.3</a:t>
          </a:r>
          <a:r>
            <a:rPr kumimoji="1" lang="ja-JP" altLang="en-US" sz="1200">
              <a:latin typeface="ＭＳ Ｐゴシック" panose="020B0600070205080204" pitchFamily="50" charset="-128"/>
              <a:ea typeface="ＭＳ Ｐゴシック" panose="020B0600070205080204" pitchFamily="50" charset="-128"/>
            </a:rPr>
            <a:t>ポイント増）。</a:t>
          </a:r>
        </a:p>
        <a:p>
          <a:r>
            <a:rPr kumimoji="1" lang="ja-JP" altLang="en-US" sz="1200">
              <a:latin typeface="ＭＳ Ｐゴシック" panose="020B0600070205080204" pitchFamily="50" charset="-128"/>
              <a:ea typeface="ＭＳ Ｐゴシック" panose="020B0600070205080204" pitchFamily="50" charset="-128"/>
            </a:rPr>
            <a:t>　類似団体平均、全国平均、県平均いずれも上回る数値となっており、引き続き、各事業について、経費削減、負担の適正化などの見直しに努める。</a:t>
          </a:r>
        </a:p>
      </xdr:txBody>
    </xdr:sp>
    <xdr:clientData/>
  </xdr:twoCellAnchor>
  <xdr:oneCellAnchor>
    <xdr:from>
      <xdr:col>62</xdr:col>
      <xdr:colOff>6350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7" name="直線コネクタ 23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8" name="テキスト ボックス 23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9" name="直線コネクタ 23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40" name="テキスト ボックス 23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1" name="直線コネクタ 24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2" name="テキスト ボックス 24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3" name="直線コネクタ 24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4" name="テキスト ボックス 24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5" name="直線コネクタ 24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6" name="テキスト ボックス 24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27940</xdr:rowOff>
    </xdr:from>
    <xdr:to>
      <xdr:col>82</xdr:col>
      <xdr:colOff>107950</xdr:colOff>
      <xdr:row>61</xdr:row>
      <xdr:rowOff>138430</xdr:rowOff>
    </xdr:to>
    <xdr:cxnSp macro="">
      <xdr:nvCxnSpPr>
        <xdr:cNvPr id="250" name="直線コネクタ 249"/>
        <xdr:cNvCxnSpPr/>
      </xdr:nvCxnSpPr>
      <xdr:spPr>
        <a:xfrm flipV="1">
          <a:off x="16510000" y="928624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110507</xdr:rowOff>
    </xdr:from>
    <xdr:ext cx="762000" cy="259045"/>
    <xdr:sp macro="" textlink="">
      <xdr:nvSpPr>
        <xdr:cNvPr id="251" name="その他最小値テキスト"/>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138430</xdr:rowOff>
    </xdr:from>
    <xdr:to>
      <xdr:col>82</xdr:col>
      <xdr:colOff>196850</xdr:colOff>
      <xdr:row>61</xdr:row>
      <xdr:rowOff>138430</xdr:rowOff>
    </xdr:to>
    <xdr:cxnSp macro="">
      <xdr:nvCxnSpPr>
        <xdr:cNvPr id="252" name="直線コネクタ 251"/>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114317</xdr:rowOff>
    </xdr:from>
    <xdr:ext cx="762000" cy="259045"/>
    <xdr:sp macro="" textlink="">
      <xdr:nvSpPr>
        <xdr:cNvPr id="253" name="その他最大値テキスト"/>
        <xdr:cNvSpPr txBox="1"/>
      </xdr:nvSpPr>
      <xdr:spPr>
        <a:xfrm>
          <a:off x="16598900" y="902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27940</xdr:rowOff>
    </xdr:from>
    <xdr:to>
      <xdr:col>82</xdr:col>
      <xdr:colOff>196850</xdr:colOff>
      <xdr:row>54</xdr:row>
      <xdr:rowOff>27940</xdr:rowOff>
    </xdr:to>
    <xdr:cxnSp macro="">
      <xdr:nvCxnSpPr>
        <xdr:cNvPr id="254" name="直線コネクタ 253"/>
        <xdr:cNvCxnSpPr/>
      </xdr:nvCxnSpPr>
      <xdr:spPr>
        <a:xfrm>
          <a:off x="16421100" y="9286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73660</xdr:rowOff>
    </xdr:from>
    <xdr:to>
      <xdr:col>82</xdr:col>
      <xdr:colOff>107950</xdr:colOff>
      <xdr:row>56</xdr:row>
      <xdr:rowOff>96520</xdr:rowOff>
    </xdr:to>
    <xdr:cxnSp macro="">
      <xdr:nvCxnSpPr>
        <xdr:cNvPr id="255" name="直線コネクタ 254"/>
        <xdr:cNvCxnSpPr/>
      </xdr:nvCxnSpPr>
      <xdr:spPr>
        <a:xfrm>
          <a:off x="15671800" y="96748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47007</xdr:rowOff>
    </xdr:from>
    <xdr:ext cx="762000" cy="259045"/>
    <xdr:sp macro="" textlink="">
      <xdr:nvSpPr>
        <xdr:cNvPr id="256" name="その他平均値テキスト"/>
        <xdr:cNvSpPr txBox="1"/>
      </xdr:nvSpPr>
      <xdr:spPr>
        <a:xfrm>
          <a:off x="16598900" y="9476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57" name="フローチャート: 判断 256"/>
        <xdr:cNvSpPr/>
      </xdr:nvSpPr>
      <xdr:spPr>
        <a:xfrm>
          <a:off x="16459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73660</xdr:rowOff>
    </xdr:from>
    <xdr:to>
      <xdr:col>78</xdr:col>
      <xdr:colOff>69850</xdr:colOff>
      <xdr:row>57</xdr:row>
      <xdr:rowOff>146050</xdr:rowOff>
    </xdr:to>
    <xdr:cxnSp macro="">
      <xdr:nvCxnSpPr>
        <xdr:cNvPr id="258" name="直線コネクタ 257"/>
        <xdr:cNvCxnSpPr/>
      </xdr:nvCxnSpPr>
      <xdr:spPr>
        <a:xfrm flipV="1">
          <a:off x="14782800" y="9674860"/>
          <a:ext cx="8890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160020</xdr:rowOff>
    </xdr:from>
    <xdr:to>
      <xdr:col>78</xdr:col>
      <xdr:colOff>120650</xdr:colOff>
      <xdr:row>57</xdr:row>
      <xdr:rowOff>90170</xdr:rowOff>
    </xdr:to>
    <xdr:sp macro="" textlink="">
      <xdr:nvSpPr>
        <xdr:cNvPr id="259" name="フローチャート: 判断 258"/>
        <xdr:cNvSpPr/>
      </xdr:nvSpPr>
      <xdr:spPr>
        <a:xfrm>
          <a:off x="15621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74947</xdr:rowOff>
    </xdr:from>
    <xdr:ext cx="736600" cy="259045"/>
    <xdr:sp macro="" textlink="">
      <xdr:nvSpPr>
        <xdr:cNvPr id="260" name="テキスト ボックス 259"/>
        <xdr:cNvSpPr txBox="1"/>
      </xdr:nvSpPr>
      <xdr:spPr>
        <a:xfrm>
          <a:off x="15290800" y="9847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146050</xdr:rowOff>
    </xdr:from>
    <xdr:to>
      <xdr:col>73</xdr:col>
      <xdr:colOff>180975</xdr:colOff>
      <xdr:row>58</xdr:row>
      <xdr:rowOff>43180</xdr:rowOff>
    </xdr:to>
    <xdr:cxnSp macro="">
      <xdr:nvCxnSpPr>
        <xdr:cNvPr id="261" name="直線コネクタ 260"/>
        <xdr:cNvCxnSpPr/>
      </xdr:nvCxnSpPr>
      <xdr:spPr>
        <a:xfrm flipV="1">
          <a:off x="13893800" y="99187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62" name="フローチャート: 判断 261"/>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161307</xdr:rowOff>
    </xdr:from>
    <xdr:ext cx="762000" cy="259045"/>
    <xdr:sp macro="" textlink="">
      <xdr:nvSpPr>
        <xdr:cNvPr id="263" name="テキスト ボックス 262"/>
        <xdr:cNvSpPr txBox="1"/>
      </xdr:nvSpPr>
      <xdr:spPr>
        <a:xfrm>
          <a:off x="14401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43180</xdr:rowOff>
    </xdr:from>
    <xdr:to>
      <xdr:col>69</xdr:col>
      <xdr:colOff>92075</xdr:colOff>
      <xdr:row>58</xdr:row>
      <xdr:rowOff>73660</xdr:rowOff>
    </xdr:to>
    <xdr:cxnSp macro="">
      <xdr:nvCxnSpPr>
        <xdr:cNvPr id="264" name="直線コネクタ 263"/>
        <xdr:cNvCxnSpPr/>
      </xdr:nvCxnSpPr>
      <xdr:spPr>
        <a:xfrm flipV="1">
          <a:off x="13004800" y="99872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72390</xdr:rowOff>
    </xdr:from>
    <xdr:to>
      <xdr:col>69</xdr:col>
      <xdr:colOff>142875</xdr:colOff>
      <xdr:row>58</xdr:row>
      <xdr:rowOff>2540</xdr:rowOff>
    </xdr:to>
    <xdr:sp macro="" textlink="">
      <xdr:nvSpPr>
        <xdr:cNvPr id="265" name="フローチャート: 判断 264"/>
        <xdr:cNvSpPr/>
      </xdr:nvSpPr>
      <xdr:spPr>
        <a:xfrm>
          <a:off x="13843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12717</xdr:rowOff>
    </xdr:from>
    <xdr:ext cx="762000" cy="259045"/>
    <xdr:sp macro="" textlink="">
      <xdr:nvSpPr>
        <xdr:cNvPr id="266" name="テキスト ボックス 265"/>
        <xdr:cNvSpPr txBox="1"/>
      </xdr:nvSpPr>
      <xdr:spPr>
        <a:xfrm>
          <a:off x="13512800" y="961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102870</xdr:rowOff>
    </xdr:from>
    <xdr:to>
      <xdr:col>65</xdr:col>
      <xdr:colOff>53975</xdr:colOff>
      <xdr:row>58</xdr:row>
      <xdr:rowOff>33020</xdr:rowOff>
    </xdr:to>
    <xdr:sp macro="" textlink="">
      <xdr:nvSpPr>
        <xdr:cNvPr id="267" name="フローチャート: 判断 266"/>
        <xdr:cNvSpPr/>
      </xdr:nvSpPr>
      <xdr:spPr>
        <a:xfrm>
          <a:off x="12954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43197</xdr:rowOff>
    </xdr:from>
    <xdr:ext cx="762000" cy="259045"/>
    <xdr:sp macro="" textlink="">
      <xdr:nvSpPr>
        <xdr:cNvPr id="268" name="テキスト ボックス 267"/>
        <xdr:cNvSpPr txBox="1"/>
      </xdr:nvSpPr>
      <xdr:spPr>
        <a:xfrm>
          <a:off x="12623800" y="964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45720</xdr:rowOff>
    </xdr:from>
    <xdr:to>
      <xdr:col>82</xdr:col>
      <xdr:colOff>158750</xdr:colOff>
      <xdr:row>56</xdr:row>
      <xdr:rowOff>147320</xdr:rowOff>
    </xdr:to>
    <xdr:sp macro="" textlink="">
      <xdr:nvSpPr>
        <xdr:cNvPr id="274" name="楕円 273"/>
        <xdr:cNvSpPr/>
      </xdr:nvSpPr>
      <xdr:spPr>
        <a:xfrm>
          <a:off x="164592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17797</xdr:rowOff>
    </xdr:from>
    <xdr:ext cx="762000" cy="259045"/>
    <xdr:sp macro="" textlink="">
      <xdr:nvSpPr>
        <xdr:cNvPr id="275" name="その他該当値テキスト"/>
        <xdr:cNvSpPr txBox="1"/>
      </xdr:nvSpPr>
      <xdr:spPr>
        <a:xfrm>
          <a:off x="16598900" y="961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22860</xdr:rowOff>
    </xdr:from>
    <xdr:to>
      <xdr:col>78</xdr:col>
      <xdr:colOff>120650</xdr:colOff>
      <xdr:row>56</xdr:row>
      <xdr:rowOff>124460</xdr:rowOff>
    </xdr:to>
    <xdr:sp macro="" textlink="">
      <xdr:nvSpPr>
        <xdr:cNvPr id="276" name="楕円 275"/>
        <xdr:cNvSpPr/>
      </xdr:nvSpPr>
      <xdr:spPr>
        <a:xfrm>
          <a:off x="15621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134637</xdr:rowOff>
    </xdr:from>
    <xdr:ext cx="736600" cy="259045"/>
    <xdr:sp macro="" textlink="">
      <xdr:nvSpPr>
        <xdr:cNvPr id="277" name="テキスト ボックス 276"/>
        <xdr:cNvSpPr txBox="1"/>
      </xdr:nvSpPr>
      <xdr:spPr>
        <a:xfrm>
          <a:off x="15290800" y="939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95250</xdr:rowOff>
    </xdr:from>
    <xdr:to>
      <xdr:col>74</xdr:col>
      <xdr:colOff>31750</xdr:colOff>
      <xdr:row>58</xdr:row>
      <xdr:rowOff>25400</xdr:rowOff>
    </xdr:to>
    <xdr:sp macro="" textlink="">
      <xdr:nvSpPr>
        <xdr:cNvPr id="278" name="楕円 277"/>
        <xdr:cNvSpPr/>
      </xdr:nvSpPr>
      <xdr:spPr>
        <a:xfrm>
          <a:off x="14732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10177</xdr:rowOff>
    </xdr:from>
    <xdr:ext cx="762000" cy="259045"/>
    <xdr:sp macro="" textlink="">
      <xdr:nvSpPr>
        <xdr:cNvPr id="279" name="テキスト ボックス 278"/>
        <xdr:cNvSpPr txBox="1"/>
      </xdr:nvSpPr>
      <xdr:spPr>
        <a:xfrm>
          <a:off x="14401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163830</xdr:rowOff>
    </xdr:from>
    <xdr:to>
      <xdr:col>69</xdr:col>
      <xdr:colOff>142875</xdr:colOff>
      <xdr:row>58</xdr:row>
      <xdr:rowOff>93980</xdr:rowOff>
    </xdr:to>
    <xdr:sp macro="" textlink="">
      <xdr:nvSpPr>
        <xdr:cNvPr id="280" name="楕円 279"/>
        <xdr:cNvSpPr/>
      </xdr:nvSpPr>
      <xdr:spPr>
        <a:xfrm>
          <a:off x="13843000" y="99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78757</xdr:rowOff>
    </xdr:from>
    <xdr:ext cx="762000" cy="259045"/>
    <xdr:sp macro="" textlink="">
      <xdr:nvSpPr>
        <xdr:cNvPr id="281" name="テキスト ボックス 280"/>
        <xdr:cNvSpPr txBox="1"/>
      </xdr:nvSpPr>
      <xdr:spPr>
        <a:xfrm>
          <a:off x="13512800" y="1002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22860</xdr:rowOff>
    </xdr:from>
    <xdr:to>
      <xdr:col>65</xdr:col>
      <xdr:colOff>53975</xdr:colOff>
      <xdr:row>58</xdr:row>
      <xdr:rowOff>124460</xdr:rowOff>
    </xdr:to>
    <xdr:sp macro="" textlink="">
      <xdr:nvSpPr>
        <xdr:cNvPr id="282" name="楕円 281"/>
        <xdr:cNvSpPr/>
      </xdr:nvSpPr>
      <xdr:spPr>
        <a:xfrm>
          <a:off x="12954000" y="996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109237</xdr:rowOff>
    </xdr:from>
    <xdr:ext cx="762000" cy="259045"/>
    <xdr:sp macro="" textlink="">
      <xdr:nvSpPr>
        <xdr:cNvPr id="283" name="テキスト ボックス 282"/>
        <xdr:cNvSpPr txBox="1"/>
      </xdr:nvSpPr>
      <xdr:spPr>
        <a:xfrm>
          <a:off x="12623800" y="1005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補助費等に係る経常収支比率は、小牧岩倉衛生組合の運営費負担金の増や子育てのための施設等利用給付費の増等により比率が上昇した（令和元年度比</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類似団体平均、全国平均、県平均をいずれも下回る数値となったが、今後も縮小や廃止も含めた補助金の適正化を図り、補助費等の抑制に努める。</a:t>
          </a: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40132</xdr:rowOff>
    </xdr:from>
    <xdr:to>
      <xdr:col>82</xdr:col>
      <xdr:colOff>107950</xdr:colOff>
      <xdr:row>41</xdr:row>
      <xdr:rowOff>37846</xdr:rowOff>
    </xdr:to>
    <xdr:cxnSp macro="">
      <xdr:nvCxnSpPr>
        <xdr:cNvPr id="308" name="直線コネクタ 307"/>
        <xdr:cNvCxnSpPr/>
      </xdr:nvCxnSpPr>
      <xdr:spPr>
        <a:xfrm flipV="1">
          <a:off x="16510000" y="5869432"/>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9923</xdr:rowOff>
    </xdr:from>
    <xdr:ext cx="762000" cy="259045"/>
    <xdr:sp macro="" textlink="">
      <xdr:nvSpPr>
        <xdr:cNvPr id="309" name="補助費等最小値テキスト"/>
        <xdr:cNvSpPr txBox="1"/>
      </xdr:nvSpPr>
      <xdr:spPr>
        <a:xfrm>
          <a:off x="16598900" y="70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37846</xdr:rowOff>
    </xdr:from>
    <xdr:to>
      <xdr:col>82</xdr:col>
      <xdr:colOff>196850</xdr:colOff>
      <xdr:row>41</xdr:row>
      <xdr:rowOff>37846</xdr:rowOff>
    </xdr:to>
    <xdr:cxnSp macro="">
      <xdr:nvCxnSpPr>
        <xdr:cNvPr id="310" name="直線コネクタ 309"/>
        <xdr:cNvCxnSpPr/>
      </xdr:nvCxnSpPr>
      <xdr:spPr>
        <a:xfrm>
          <a:off x="16421100" y="706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126509</xdr:rowOff>
    </xdr:from>
    <xdr:ext cx="762000" cy="259045"/>
    <xdr:sp macro="" textlink="">
      <xdr:nvSpPr>
        <xdr:cNvPr id="311" name="補助費等最大値テキスト"/>
        <xdr:cNvSpPr txBox="1"/>
      </xdr:nvSpPr>
      <xdr:spPr>
        <a:xfrm>
          <a:off x="16598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40132</xdr:rowOff>
    </xdr:from>
    <xdr:to>
      <xdr:col>82</xdr:col>
      <xdr:colOff>196850</xdr:colOff>
      <xdr:row>34</xdr:row>
      <xdr:rowOff>40132</xdr:rowOff>
    </xdr:to>
    <xdr:cxnSp macro="">
      <xdr:nvCxnSpPr>
        <xdr:cNvPr id="312" name="直線コネクタ 311"/>
        <xdr:cNvCxnSpPr/>
      </xdr:nvCxnSpPr>
      <xdr:spPr>
        <a:xfrm>
          <a:off x="16421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152146</xdr:rowOff>
    </xdr:from>
    <xdr:to>
      <xdr:col>82</xdr:col>
      <xdr:colOff>107950</xdr:colOff>
      <xdr:row>35</xdr:row>
      <xdr:rowOff>161290</xdr:rowOff>
    </xdr:to>
    <xdr:cxnSp macro="">
      <xdr:nvCxnSpPr>
        <xdr:cNvPr id="313" name="直線コネクタ 312"/>
        <xdr:cNvCxnSpPr/>
      </xdr:nvCxnSpPr>
      <xdr:spPr>
        <a:xfrm>
          <a:off x="15671800" y="615289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158005</xdr:rowOff>
    </xdr:from>
    <xdr:ext cx="762000" cy="259045"/>
    <xdr:sp macro="" textlink="">
      <xdr:nvSpPr>
        <xdr:cNvPr id="314" name="補助費等平均値テキスト"/>
        <xdr:cNvSpPr txBox="1"/>
      </xdr:nvSpPr>
      <xdr:spPr>
        <a:xfrm>
          <a:off x="16598900" y="6330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14478</xdr:rowOff>
    </xdr:from>
    <xdr:to>
      <xdr:col>82</xdr:col>
      <xdr:colOff>158750</xdr:colOff>
      <xdr:row>37</xdr:row>
      <xdr:rowOff>116078</xdr:rowOff>
    </xdr:to>
    <xdr:sp macro="" textlink="">
      <xdr:nvSpPr>
        <xdr:cNvPr id="315" name="フローチャート: 判断 314"/>
        <xdr:cNvSpPr/>
      </xdr:nvSpPr>
      <xdr:spPr>
        <a:xfrm>
          <a:off x="164592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69850</xdr:rowOff>
    </xdr:from>
    <xdr:to>
      <xdr:col>78</xdr:col>
      <xdr:colOff>69850</xdr:colOff>
      <xdr:row>35</xdr:row>
      <xdr:rowOff>152146</xdr:rowOff>
    </xdr:to>
    <xdr:cxnSp macro="">
      <xdr:nvCxnSpPr>
        <xdr:cNvPr id="316" name="直線コネクタ 315"/>
        <xdr:cNvCxnSpPr/>
      </xdr:nvCxnSpPr>
      <xdr:spPr>
        <a:xfrm>
          <a:off x="14782800" y="607060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131064</xdr:rowOff>
    </xdr:from>
    <xdr:to>
      <xdr:col>78</xdr:col>
      <xdr:colOff>120650</xdr:colOff>
      <xdr:row>37</xdr:row>
      <xdr:rowOff>61214</xdr:rowOff>
    </xdr:to>
    <xdr:sp macro="" textlink="">
      <xdr:nvSpPr>
        <xdr:cNvPr id="317" name="フローチャート: 判断 316"/>
        <xdr:cNvSpPr/>
      </xdr:nvSpPr>
      <xdr:spPr>
        <a:xfrm>
          <a:off x="15621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45991</xdr:rowOff>
    </xdr:from>
    <xdr:ext cx="736600" cy="259045"/>
    <xdr:sp macro="" textlink="">
      <xdr:nvSpPr>
        <xdr:cNvPr id="318" name="テキスト ボックス 317"/>
        <xdr:cNvSpPr txBox="1"/>
      </xdr:nvSpPr>
      <xdr:spPr>
        <a:xfrm>
          <a:off x="15290800" y="6389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136144</xdr:rowOff>
    </xdr:from>
    <xdr:to>
      <xdr:col>73</xdr:col>
      <xdr:colOff>180975</xdr:colOff>
      <xdr:row>35</xdr:row>
      <xdr:rowOff>69850</xdr:rowOff>
    </xdr:to>
    <xdr:cxnSp macro="">
      <xdr:nvCxnSpPr>
        <xdr:cNvPr id="319" name="直線コネクタ 318"/>
        <xdr:cNvCxnSpPr/>
      </xdr:nvCxnSpPr>
      <xdr:spPr>
        <a:xfrm>
          <a:off x="13893800" y="5965444"/>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103632</xdr:rowOff>
    </xdr:from>
    <xdr:to>
      <xdr:col>74</xdr:col>
      <xdr:colOff>31750</xdr:colOff>
      <xdr:row>37</xdr:row>
      <xdr:rowOff>33782</xdr:rowOff>
    </xdr:to>
    <xdr:sp macro="" textlink="">
      <xdr:nvSpPr>
        <xdr:cNvPr id="320" name="フローチャート: 判断 319"/>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18559</xdr:rowOff>
    </xdr:from>
    <xdr:ext cx="762000" cy="259045"/>
    <xdr:sp macro="" textlink="">
      <xdr:nvSpPr>
        <xdr:cNvPr id="321" name="テキスト ボックス 320"/>
        <xdr:cNvSpPr txBox="1"/>
      </xdr:nvSpPr>
      <xdr:spPr>
        <a:xfrm>
          <a:off x="14401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136144</xdr:rowOff>
    </xdr:from>
    <xdr:to>
      <xdr:col>69</xdr:col>
      <xdr:colOff>92075</xdr:colOff>
      <xdr:row>34</xdr:row>
      <xdr:rowOff>163576</xdr:rowOff>
    </xdr:to>
    <xdr:cxnSp macro="">
      <xdr:nvCxnSpPr>
        <xdr:cNvPr id="322" name="直線コネクタ 321"/>
        <xdr:cNvCxnSpPr/>
      </xdr:nvCxnSpPr>
      <xdr:spPr>
        <a:xfrm flipV="1">
          <a:off x="13004800" y="596544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94488</xdr:rowOff>
    </xdr:from>
    <xdr:to>
      <xdr:col>69</xdr:col>
      <xdr:colOff>142875</xdr:colOff>
      <xdr:row>37</xdr:row>
      <xdr:rowOff>24638</xdr:rowOff>
    </xdr:to>
    <xdr:sp macro="" textlink="">
      <xdr:nvSpPr>
        <xdr:cNvPr id="323" name="フローチャート: 判断 322"/>
        <xdr:cNvSpPr/>
      </xdr:nvSpPr>
      <xdr:spPr>
        <a:xfrm>
          <a:off x="13843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9415</xdr:rowOff>
    </xdr:from>
    <xdr:ext cx="762000" cy="259045"/>
    <xdr:sp macro="" textlink="">
      <xdr:nvSpPr>
        <xdr:cNvPr id="324" name="テキスト ボックス 323"/>
        <xdr:cNvSpPr txBox="1"/>
      </xdr:nvSpPr>
      <xdr:spPr>
        <a:xfrm>
          <a:off x="13512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25" name="フローチャート: 判断 324"/>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271</xdr:rowOff>
    </xdr:from>
    <xdr:ext cx="762000" cy="259045"/>
    <xdr:sp macro="" textlink="">
      <xdr:nvSpPr>
        <xdr:cNvPr id="326" name="テキスト ボックス 325"/>
        <xdr:cNvSpPr txBox="1"/>
      </xdr:nvSpPr>
      <xdr:spPr>
        <a:xfrm>
          <a:off x="12623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110490</xdr:rowOff>
    </xdr:from>
    <xdr:to>
      <xdr:col>82</xdr:col>
      <xdr:colOff>158750</xdr:colOff>
      <xdr:row>36</xdr:row>
      <xdr:rowOff>40640</xdr:rowOff>
    </xdr:to>
    <xdr:sp macro="" textlink="">
      <xdr:nvSpPr>
        <xdr:cNvPr id="332" name="楕円 331"/>
        <xdr:cNvSpPr/>
      </xdr:nvSpPr>
      <xdr:spPr>
        <a:xfrm>
          <a:off x="164592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127017</xdr:rowOff>
    </xdr:from>
    <xdr:ext cx="762000" cy="259045"/>
    <xdr:sp macro="" textlink="">
      <xdr:nvSpPr>
        <xdr:cNvPr id="333" name="補助費等該当値テキスト"/>
        <xdr:cNvSpPr txBox="1"/>
      </xdr:nvSpPr>
      <xdr:spPr>
        <a:xfrm>
          <a:off x="16598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101346</xdr:rowOff>
    </xdr:from>
    <xdr:to>
      <xdr:col>78</xdr:col>
      <xdr:colOff>120650</xdr:colOff>
      <xdr:row>36</xdr:row>
      <xdr:rowOff>31496</xdr:rowOff>
    </xdr:to>
    <xdr:sp macro="" textlink="">
      <xdr:nvSpPr>
        <xdr:cNvPr id="334" name="楕円 333"/>
        <xdr:cNvSpPr/>
      </xdr:nvSpPr>
      <xdr:spPr>
        <a:xfrm>
          <a:off x="15621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41673</xdr:rowOff>
    </xdr:from>
    <xdr:ext cx="736600" cy="259045"/>
    <xdr:sp macro="" textlink="">
      <xdr:nvSpPr>
        <xdr:cNvPr id="335" name="テキスト ボックス 334"/>
        <xdr:cNvSpPr txBox="1"/>
      </xdr:nvSpPr>
      <xdr:spPr>
        <a:xfrm>
          <a:off x="15290800" y="5870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19050</xdr:rowOff>
    </xdr:from>
    <xdr:to>
      <xdr:col>74</xdr:col>
      <xdr:colOff>31750</xdr:colOff>
      <xdr:row>35</xdr:row>
      <xdr:rowOff>120650</xdr:rowOff>
    </xdr:to>
    <xdr:sp macro="" textlink="">
      <xdr:nvSpPr>
        <xdr:cNvPr id="336" name="楕円 335"/>
        <xdr:cNvSpPr/>
      </xdr:nvSpPr>
      <xdr:spPr>
        <a:xfrm>
          <a:off x="14732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130827</xdr:rowOff>
    </xdr:from>
    <xdr:ext cx="762000" cy="259045"/>
    <xdr:sp macro="" textlink="">
      <xdr:nvSpPr>
        <xdr:cNvPr id="337" name="テキスト ボックス 336"/>
        <xdr:cNvSpPr txBox="1"/>
      </xdr:nvSpPr>
      <xdr:spPr>
        <a:xfrm>
          <a:off x="14401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85344</xdr:rowOff>
    </xdr:from>
    <xdr:to>
      <xdr:col>69</xdr:col>
      <xdr:colOff>142875</xdr:colOff>
      <xdr:row>35</xdr:row>
      <xdr:rowOff>15494</xdr:rowOff>
    </xdr:to>
    <xdr:sp macro="" textlink="">
      <xdr:nvSpPr>
        <xdr:cNvPr id="338" name="楕円 337"/>
        <xdr:cNvSpPr/>
      </xdr:nvSpPr>
      <xdr:spPr>
        <a:xfrm>
          <a:off x="13843000" y="591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25671</xdr:rowOff>
    </xdr:from>
    <xdr:ext cx="762000" cy="259045"/>
    <xdr:sp macro="" textlink="">
      <xdr:nvSpPr>
        <xdr:cNvPr id="339" name="テキスト ボックス 338"/>
        <xdr:cNvSpPr txBox="1"/>
      </xdr:nvSpPr>
      <xdr:spPr>
        <a:xfrm>
          <a:off x="13512800" y="5683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112776</xdr:rowOff>
    </xdr:from>
    <xdr:to>
      <xdr:col>65</xdr:col>
      <xdr:colOff>53975</xdr:colOff>
      <xdr:row>35</xdr:row>
      <xdr:rowOff>42926</xdr:rowOff>
    </xdr:to>
    <xdr:sp macro="" textlink="">
      <xdr:nvSpPr>
        <xdr:cNvPr id="340" name="楕円 339"/>
        <xdr:cNvSpPr/>
      </xdr:nvSpPr>
      <xdr:spPr>
        <a:xfrm>
          <a:off x="12954000" y="594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53103</xdr:rowOff>
    </xdr:from>
    <xdr:ext cx="762000" cy="259045"/>
    <xdr:sp macro="" textlink="">
      <xdr:nvSpPr>
        <xdr:cNvPr id="341" name="テキスト ボックス 340"/>
        <xdr:cNvSpPr txBox="1"/>
      </xdr:nvSpPr>
      <xdr:spPr>
        <a:xfrm>
          <a:off x="12623800" y="5710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公債費に係る経常収支比率は、元利償還金が令和元年度に比べて増となったが、財源も増となったことで比率は減少した（令和元年度比</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a:t>
          </a:r>
        </a:p>
        <a:p>
          <a:r>
            <a:rPr kumimoji="1" lang="ja-JP" altLang="en-US" sz="1300">
              <a:latin typeface="ＭＳ Ｐゴシック" panose="020B0600070205080204" pitchFamily="50" charset="-128"/>
              <a:ea typeface="ＭＳ Ｐゴシック" panose="020B0600070205080204" pitchFamily="50" charset="-128"/>
            </a:rPr>
            <a:t>　類似団体平均、全国平均、県平均いずれも下回る数値となったが、起債額が多かった年度の元金償還が始まること等により、今後増加が見込まれるため、計画的な地方債の発行に努める。</a:t>
          </a: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161290</xdr:rowOff>
    </xdr:from>
    <xdr:to>
      <xdr:col>24</xdr:col>
      <xdr:colOff>25400</xdr:colOff>
      <xdr:row>81</xdr:row>
      <xdr:rowOff>153670</xdr:rowOff>
    </xdr:to>
    <xdr:cxnSp macro="">
      <xdr:nvCxnSpPr>
        <xdr:cNvPr id="369" name="直線コネクタ 368"/>
        <xdr:cNvCxnSpPr/>
      </xdr:nvCxnSpPr>
      <xdr:spPr>
        <a:xfrm flipV="1">
          <a:off x="4826000" y="1267714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125747</xdr:rowOff>
    </xdr:from>
    <xdr:ext cx="762000" cy="259045"/>
    <xdr:sp macro="" textlink="">
      <xdr:nvSpPr>
        <xdr:cNvPr id="370" name="公債費最小値テキスト"/>
        <xdr:cNvSpPr txBox="1"/>
      </xdr:nvSpPr>
      <xdr:spPr>
        <a:xfrm>
          <a:off x="4914900" y="1401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153670</xdr:rowOff>
    </xdr:from>
    <xdr:to>
      <xdr:col>24</xdr:col>
      <xdr:colOff>114300</xdr:colOff>
      <xdr:row>81</xdr:row>
      <xdr:rowOff>153670</xdr:rowOff>
    </xdr:to>
    <xdr:cxnSp macro="">
      <xdr:nvCxnSpPr>
        <xdr:cNvPr id="371" name="直線コネクタ 370"/>
        <xdr:cNvCxnSpPr/>
      </xdr:nvCxnSpPr>
      <xdr:spPr>
        <a:xfrm>
          <a:off x="4737100" y="14041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76217</xdr:rowOff>
    </xdr:from>
    <xdr:ext cx="762000" cy="259045"/>
    <xdr:sp macro="" textlink="">
      <xdr:nvSpPr>
        <xdr:cNvPr id="372" name="公債費最大値テキスト"/>
        <xdr:cNvSpPr txBox="1"/>
      </xdr:nvSpPr>
      <xdr:spPr>
        <a:xfrm>
          <a:off x="4914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161290</xdr:rowOff>
    </xdr:from>
    <xdr:to>
      <xdr:col>24</xdr:col>
      <xdr:colOff>114300</xdr:colOff>
      <xdr:row>73</xdr:row>
      <xdr:rowOff>161290</xdr:rowOff>
    </xdr:to>
    <xdr:cxnSp macro="">
      <xdr:nvCxnSpPr>
        <xdr:cNvPr id="373" name="直線コネクタ 372"/>
        <xdr:cNvCxnSpPr/>
      </xdr:nvCxnSpPr>
      <xdr:spPr>
        <a:xfrm>
          <a:off x="4737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20320</xdr:rowOff>
    </xdr:from>
    <xdr:to>
      <xdr:col>24</xdr:col>
      <xdr:colOff>25400</xdr:colOff>
      <xdr:row>76</xdr:row>
      <xdr:rowOff>43180</xdr:rowOff>
    </xdr:to>
    <xdr:cxnSp macro="">
      <xdr:nvCxnSpPr>
        <xdr:cNvPr id="374" name="直線コネクタ 373"/>
        <xdr:cNvCxnSpPr/>
      </xdr:nvCxnSpPr>
      <xdr:spPr>
        <a:xfrm flipV="1">
          <a:off x="3987800" y="130505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158766</xdr:rowOff>
    </xdr:from>
    <xdr:ext cx="762000" cy="259045"/>
    <xdr:sp macro="" textlink="">
      <xdr:nvSpPr>
        <xdr:cNvPr id="375" name="公債費平均値テキスト"/>
        <xdr:cNvSpPr txBox="1"/>
      </xdr:nvSpPr>
      <xdr:spPr>
        <a:xfrm>
          <a:off x="4914900" y="13360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15239</xdr:rowOff>
    </xdr:from>
    <xdr:to>
      <xdr:col>24</xdr:col>
      <xdr:colOff>76200</xdr:colOff>
      <xdr:row>78</xdr:row>
      <xdr:rowOff>116839</xdr:rowOff>
    </xdr:to>
    <xdr:sp macro="" textlink="">
      <xdr:nvSpPr>
        <xdr:cNvPr id="376" name="フローチャート: 判断 375"/>
        <xdr:cNvSpPr/>
      </xdr:nvSpPr>
      <xdr:spPr>
        <a:xfrm>
          <a:off x="47752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43180</xdr:rowOff>
    </xdr:from>
    <xdr:to>
      <xdr:col>19</xdr:col>
      <xdr:colOff>187325</xdr:colOff>
      <xdr:row>76</xdr:row>
      <xdr:rowOff>50800</xdr:rowOff>
    </xdr:to>
    <xdr:cxnSp macro="">
      <xdr:nvCxnSpPr>
        <xdr:cNvPr id="377" name="直線コネクタ 376"/>
        <xdr:cNvCxnSpPr/>
      </xdr:nvCxnSpPr>
      <xdr:spPr>
        <a:xfrm flipV="1">
          <a:off x="3098800" y="130733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15239</xdr:rowOff>
    </xdr:from>
    <xdr:to>
      <xdr:col>20</xdr:col>
      <xdr:colOff>38100</xdr:colOff>
      <xdr:row>78</xdr:row>
      <xdr:rowOff>116839</xdr:rowOff>
    </xdr:to>
    <xdr:sp macro="" textlink="">
      <xdr:nvSpPr>
        <xdr:cNvPr id="378" name="フローチャート: 判断 377"/>
        <xdr:cNvSpPr/>
      </xdr:nvSpPr>
      <xdr:spPr>
        <a:xfrm>
          <a:off x="39370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101616</xdr:rowOff>
    </xdr:from>
    <xdr:ext cx="736600" cy="259045"/>
    <xdr:sp macro="" textlink="">
      <xdr:nvSpPr>
        <xdr:cNvPr id="379" name="テキスト ボックス 378"/>
        <xdr:cNvSpPr txBox="1"/>
      </xdr:nvSpPr>
      <xdr:spPr>
        <a:xfrm>
          <a:off x="3606800" y="13474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161289</xdr:rowOff>
    </xdr:from>
    <xdr:to>
      <xdr:col>15</xdr:col>
      <xdr:colOff>98425</xdr:colOff>
      <xdr:row>76</xdr:row>
      <xdr:rowOff>50800</xdr:rowOff>
    </xdr:to>
    <xdr:cxnSp macro="">
      <xdr:nvCxnSpPr>
        <xdr:cNvPr id="380" name="直線コネクタ 379"/>
        <xdr:cNvCxnSpPr/>
      </xdr:nvCxnSpPr>
      <xdr:spPr>
        <a:xfrm>
          <a:off x="2209800" y="13020039"/>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0</xdr:rowOff>
    </xdr:from>
    <xdr:to>
      <xdr:col>15</xdr:col>
      <xdr:colOff>149225</xdr:colOff>
      <xdr:row>78</xdr:row>
      <xdr:rowOff>101600</xdr:rowOff>
    </xdr:to>
    <xdr:sp macro="" textlink="">
      <xdr:nvSpPr>
        <xdr:cNvPr id="381" name="フローチャート: 判断 380"/>
        <xdr:cNvSpPr/>
      </xdr:nvSpPr>
      <xdr:spPr>
        <a:xfrm>
          <a:off x="3048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86377</xdr:rowOff>
    </xdr:from>
    <xdr:ext cx="762000" cy="259045"/>
    <xdr:sp macro="" textlink="">
      <xdr:nvSpPr>
        <xdr:cNvPr id="382" name="テキスト ボックス 381"/>
        <xdr:cNvSpPr txBox="1"/>
      </xdr:nvSpPr>
      <xdr:spPr>
        <a:xfrm>
          <a:off x="2717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161289</xdr:rowOff>
    </xdr:from>
    <xdr:to>
      <xdr:col>11</xdr:col>
      <xdr:colOff>9525</xdr:colOff>
      <xdr:row>75</xdr:row>
      <xdr:rowOff>161289</xdr:rowOff>
    </xdr:to>
    <xdr:cxnSp macro="">
      <xdr:nvCxnSpPr>
        <xdr:cNvPr id="383" name="直線コネクタ 382"/>
        <xdr:cNvCxnSpPr/>
      </xdr:nvCxnSpPr>
      <xdr:spPr>
        <a:xfrm>
          <a:off x="1320800" y="130200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22861</xdr:rowOff>
    </xdr:from>
    <xdr:to>
      <xdr:col>11</xdr:col>
      <xdr:colOff>60325</xdr:colOff>
      <xdr:row>78</xdr:row>
      <xdr:rowOff>124461</xdr:rowOff>
    </xdr:to>
    <xdr:sp macro="" textlink="">
      <xdr:nvSpPr>
        <xdr:cNvPr id="384" name="フローチャート: 判断 383"/>
        <xdr:cNvSpPr/>
      </xdr:nvSpPr>
      <xdr:spPr>
        <a:xfrm>
          <a:off x="21590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109238</xdr:rowOff>
    </xdr:from>
    <xdr:ext cx="762000" cy="259045"/>
    <xdr:sp macro="" textlink="">
      <xdr:nvSpPr>
        <xdr:cNvPr id="385" name="テキスト ボックス 384"/>
        <xdr:cNvSpPr txBox="1"/>
      </xdr:nvSpPr>
      <xdr:spPr>
        <a:xfrm>
          <a:off x="1828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30480</xdr:rowOff>
    </xdr:from>
    <xdr:to>
      <xdr:col>6</xdr:col>
      <xdr:colOff>171450</xdr:colOff>
      <xdr:row>78</xdr:row>
      <xdr:rowOff>132080</xdr:rowOff>
    </xdr:to>
    <xdr:sp macro="" textlink="">
      <xdr:nvSpPr>
        <xdr:cNvPr id="386" name="フローチャート: 判断 385"/>
        <xdr:cNvSpPr/>
      </xdr:nvSpPr>
      <xdr:spPr>
        <a:xfrm>
          <a:off x="1270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116857</xdr:rowOff>
    </xdr:from>
    <xdr:ext cx="762000" cy="259045"/>
    <xdr:sp macro="" textlink="">
      <xdr:nvSpPr>
        <xdr:cNvPr id="387" name="テキスト ボックス 386"/>
        <xdr:cNvSpPr txBox="1"/>
      </xdr:nvSpPr>
      <xdr:spPr>
        <a:xfrm>
          <a:off x="939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140970</xdr:rowOff>
    </xdr:from>
    <xdr:to>
      <xdr:col>24</xdr:col>
      <xdr:colOff>76200</xdr:colOff>
      <xdr:row>76</xdr:row>
      <xdr:rowOff>71120</xdr:rowOff>
    </xdr:to>
    <xdr:sp macro="" textlink="">
      <xdr:nvSpPr>
        <xdr:cNvPr id="393" name="楕円 392"/>
        <xdr:cNvSpPr/>
      </xdr:nvSpPr>
      <xdr:spPr>
        <a:xfrm>
          <a:off x="47752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157497</xdr:rowOff>
    </xdr:from>
    <xdr:ext cx="762000" cy="259045"/>
    <xdr:sp macro="" textlink="">
      <xdr:nvSpPr>
        <xdr:cNvPr id="394" name="公債費該当値テキスト"/>
        <xdr:cNvSpPr txBox="1"/>
      </xdr:nvSpPr>
      <xdr:spPr>
        <a:xfrm>
          <a:off x="49149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163830</xdr:rowOff>
    </xdr:from>
    <xdr:to>
      <xdr:col>20</xdr:col>
      <xdr:colOff>38100</xdr:colOff>
      <xdr:row>76</xdr:row>
      <xdr:rowOff>93980</xdr:rowOff>
    </xdr:to>
    <xdr:sp macro="" textlink="">
      <xdr:nvSpPr>
        <xdr:cNvPr id="395" name="楕円 394"/>
        <xdr:cNvSpPr/>
      </xdr:nvSpPr>
      <xdr:spPr>
        <a:xfrm>
          <a:off x="39370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104157</xdr:rowOff>
    </xdr:from>
    <xdr:ext cx="736600" cy="259045"/>
    <xdr:sp macro="" textlink="">
      <xdr:nvSpPr>
        <xdr:cNvPr id="396" name="テキスト ボックス 395"/>
        <xdr:cNvSpPr txBox="1"/>
      </xdr:nvSpPr>
      <xdr:spPr>
        <a:xfrm>
          <a:off x="3606800" y="12791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0</xdr:rowOff>
    </xdr:from>
    <xdr:to>
      <xdr:col>15</xdr:col>
      <xdr:colOff>149225</xdr:colOff>
      <xdr:row>76</xdr:row>
      <xdr:rowOff>101600</xdr:rowOff>
    </xdr:to>
    <xdr:sp macro="" textlink="">
      <xdr:nvSpPr>
        <xdr:cNvPr id="397" name="楕円 396"/>
        <xdr:cNvSpPr/>
      </xdr:nvSpPr>
      <xdr:spPr>
        <a:xfrm>
          <a:off x="3048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111777</xdr:rowOff>
    </xdr:from>
    <xdr:ext cx="762000" cy="259045"/>
    <xdr:sp macro="" textlink="">
      <xdr:nvSpPr>
        <xdr:cNvPr id="398" name="テキスト ボックス 397"/>
        <xdr:cNvSpPr txBox="1"/>
      </xdr:nvSpPr>
      <xdr:spPr>
        <a:xfrm>
          <a:off x="2717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110490</xdr:rowOff>
    </xdr:from>
    <xdr:to>
      <xdr:col>11</xdr:col>
      <xdr:colOff>60325</xdr:colOff>
      <xdr:row>76</xdr:row>
      <xdr:rowOff>40639</xdr:rowOff>
    </xdr:to>
    <xdr:sp macro="" textlink="">
      <xdr:nvSpPr>
        <xdr:cNvPr id="399" name="楕円 398"/>
        <xdr:cNvSpPr/>
      </xdr:nvSpPr>
      <xdr:spPr>
        <a:xfrm>
          <a:off x="2159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50817</xdr:rowOff>
    </xdr:from>
    <xdr:ext cx="762000" cy="259045"/>
    <xdr:sp macro="" textlink="">
      <xdr:nvSpPr>
        <xdr:cNvPr id="400" name="テキスト ボックス 399"/>
        <xdr:cNvSpPr txBox="1"/>
      </xdr:nvSpPr>
      <xdr:spPr>
        <a:xfrm>
          <a:off x="1828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110490</xdr:rowOff>
    </xdr:from>
    <xdr:to>
      <xdr:col>6</xdr:col>
      <xdr:colOff>171450</xdr:colOff>
      <xdr:row>76</xdr:row>
      <xdr:rowOff>40639</xdr:rowOff>
    </xdr:to>
    <xdr:sp macro="" textlink="">
      <xdr:nvSpPr>
        <xdr:cNvPr id="401" name="楕円 400"/>
        <xdr:cNvSpPr/>
      </xdr:nvSpPr>
      <xdr:spPr>
        <a:xfrm>
          <a:off x="1270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50817</xdr:rowOff>
    </xdr:from>
    <xdr:ext cx="762000" cy="259045"/>
    <xdr:sp macro="" textlink="">
      <xdr:nvSpPr>
        <xdr:cNvPr id="402" name="テキスト ボックス 401"/>
        <xdr:cNvSpPr txBox="1"/>
      </xdr:nvSpPr>
      <xdr:spPr>
        <a:xfrm>
          <a:off x="939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公債費以外に係る経常収支比率は、会計年度任用職員制度の導入により人件費が大きく増加したため、比率が上昇した（令和元年度比</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ポイント増）。</a:t>
          </a:r>
        </a:p>
        <a:p>
          <a:r>
            <a:rPr kumimoji="1" lang="ja-JP" altLang="en-US" sz="1300">
              <a:latin typeface="ＭＳ Ｐゴシック" panose="020B0600070205080204" pitchFamily="50" charset="-128"/>
              <a:ea typeface="ＭＳ Ｐゴシック" panose="020B0600070205080204" pitchFamily="50" charset="-128"/>
            </a:rPr>
            <a:t>　類似団体平均、全国平均において上回る数値となった。類似団体との比較では、補助費等に係る経常収支比率が低いことが特徴である。</a:t>
          </a:r>
        </a:p>
      </xdr:txBody>
    </xdr:sp>
    <xdr:clientData/>
  </xdr:twoCellAnchor>
  <xdr:oneCellAnchor>
    <xdr:from>
      <xdr:col>62</xdr:col>
      <xdr:colOff>6350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xdr:rowOff>
    </xdr:from>
    <xdr:to>
      <xdr:col>82</xdr:col>
      <xdr:colOff>107950</xdr:colOff>
      <xdr:row>80</xdr:row>
      <xdr:rowOff>49276</xdr:rowOff>
    </xdr:to>
    <xdr:cxnSp macro="">
      <xdr:nvCxnSpPr>
        <xdr:cNvPr id="428" name="直線コネクタ 427"/>
        <xdr:cNvCxnSpPr/>
      </xdr:nvCxnSpPr>
      <xdr:spPr>
        <a:xfrm flipV="1">
          <a:off x="16510000" y="12700000"/>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21353</xdr:rowOff>
    </xdr:from>
    <xdr:ext cx="762000" cy="259045"/>
    <xdr:sp macro="" textlink="">
      <xdr:nvSpPr>
        <xdr:cNvPr id="429" name="公債費以外最小値テキスト"/>
        <xdr:cNvSpPr txBox="1"/>
      </xdr:nvSpPr>
      <xdr:spPr>
        <a:xfrm>
          <a:off x="16598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49276</xdr:rowOff>
    </xdr:from>
    <xdr:to>
      <xdr:col>82</xdr:col>
      <xdr:colOff>196850</xdr:colOff>
      <xdr:row>80</xdr:row>
      <xdr:rowOff>49276</xdr:rowOff>
    </xdr:to>
    <xdr:cxnSp macro="">
      <xdr:nvCxnSpPr>
        <xdr:cNvPr id="430" name="直線コネクタ 429"/>
        <xdr:cNvCxnSpPr/>
      </xdr:nvCxnSpPr>
      <xdr:spPr>
        <a:xfrm>
          <a:off x="16421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99077</xdr:rowOff>
    </xdr:from>
    <xdr:ext cx="762000" cy="259045"/>
    <xdr:sp macro="" textlink="">
      <xdr:nvSpPr>
        <xdr:cNvPr id="431" name="公債費以外最大値テキスト"/>
        <xdr:cNvSpPr txBox="1"/>
      </xdr:nvSpPr>
      <xdr:spPr>
        <a:xfrm>
          <a:off x="16598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xdr:rowOff>
    </xdr:from>
    <xdr:to>
      <xdr:col>82</xdr:col>
      <xdr:colOff>196850</xdr:colOff>
      <xdr:row>74</xdr:row>
      <xdr:rowOff>12700</xdr:rowOff>
    </xdr:to>
    <xdr:cxnSp macro="">
      <xdr:nvCxnSpPr>
        <xdr:cNvPr id="432" name="直線コネクタ 431"/>
        <xdr:cNvCxnSpPr/>
      </xdr:nvCxnSpPr>
      <xdr:spPr>
        <a:xfrm>
          <a:off x="16421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42418</xdr:rowOff>
    </xdr:from>
    <xdr:to>
      <xdr:col>82</xdr:col>
      <xdr:colOff>107950</xdr:colOff>
      <xdr:row>77</xdr:row>
      <xdr:rowOff>156718</xdr:rowOff>
    </xdr:to>
    <xdr:cxnSp macro="">
      <xdr:nvCxnSpPr>
        <xdr:cNvPr id="433" name="直線コネクタ 432"/>
        <xdr:cNvCxnSpPr/>
      </xdr:nvCxnSpPr>
      <xdr:spPr>
        <a:xfrm>
          <a:off x="15671800" y="13244068"/>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165879</xdr:rowOff>
    </xdr:from>
    <xdr:ext cx="762000" cy="259045"/>
    <xdr:sp macro="" textlink="">
      <xdr:nvSpPr>
        <xdr:cNvPr id="434" name="公債費以外平均値テキスト"/>
        <xdr:cNvSpPr txBox="1"/>
      </xdr:nvSpPr>
      <xdr:spPr>
        <a:xfrm>
          <a:off x="16598900" y="13024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149352</xdr:rowOff>
    </xdr:from>
    <xdr:to>
      <xdr:col>82</xdr:col>
      <xdr:colOff>158750</xdr:colOff>
      <xdr:row>77</xdr:row>
      <xdr:rowOff>79502</xdr:rowOff>
    </xdr:to>
    <xdr:sp macro="" textlink="">
      <xdr:nvSpPr>
        <xdr:cNvPr id="435" name="フローチャート: 判断 434"/>
        <xdr:cNvSpPr/>
      </xdr:nvSpPr>
      <xdr:spPr>
        <a:xfrm>
          <a:off x="164592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42418</xdr:rowOff>
    </xdr:from>
    <xdr:to>
      <xdr:col>78</xdr:col>
      <xdr:colOff>69850</xdr:colOff>
      <xdr:row>77</xdr:row>
      <xdr:rowOff>97282</xdr:rowOff>
    </xdr:to>
    <xdr:cxnSp macro="">
      <xdr:nvCxnSpPr>
        <xdr:cNvPr id="436" name="直線コネクタ 435"/>
        <xdr:cNvCxnSpPr/>
      </xdr:nvCxnSpPr>
      <xdr:spPr>
        <a:xfrm flipV="1">
          <a:off x="14782800" y="1324406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28194</xdr:rowOff>
    </xdr:from>
    <xdr:to>
      <xdr:col>78</xdr:col>
      <xdr:colOff>120650</xdr:colOff>
      <xdr:row>77</xdr:row>
      <xdr:rowOff>129794</xdr:rowOff>
    </xdr:to>
    <xdr:sp macro="" textlink="">
      <xdr:nvSpPr>
        <xdr:cNvPr id="437" name="フローチャート: 判断 436"/>
        <xdr:cNvSpPr/>
      </xdr:nvSpPr>
      <xdr:spPr>
        <a:xfrm>
          <a:off x="15621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114571</xdr:rowOff>
    </xdr:from>
    <xdr:ext cx="736600" cy="259045"/>
    <xdr:sp macro="" textlink="">
      <xdr:nvSpPr>
        <xdr:cNvPr id="438" name="テキスト ボックス 437"/>
        <xdr:cNvSpPr txBox="1"/>
      </xdr:nvSpPr>
      <xdr:spPr>
        <a:xfrm>
          <a:off x="15290800" y="13316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14987</xdr:rowOff>
    </xdr:from>
    <xdr:to>
      <xdr:col>73</xdr:col>
      <xdr:colOff>180975</xdr:colOff>
      <xdr:row>77</xdr:row>
      <xdr:rowOff>97282</xdr:rowOff>
    </xdr:to>
    <xdr:cxnSp macro="">
      <xdr:nvCxnSpPr>
        <xdr:cNvPr id="439" name="直線コネクタ 438"/>
        <xdr:cNvCxnSpPr/>
      </xdr:nvCxnSpPr>
      <xdr:spPr>
        <a:xfrm>
          <a:off x="13893800" y="13216637"/>
          <a:ext cx="8890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5335</xdr:rowOff>
    </xdr:from>
    <xdr:to>
      <xdr:col>74</xdr:col>
      <xdr:colOff>31750</xdr:colOff>
      <xdr:row>77</xdr:row>
      <xdr:rowOff>106935</xdr:rowOff>
    </xdr:to>
    <xdr:sp macro="" textlink="">
      <xdr:nvSpPr>
        <xdr:cNvPr id="440" name="フローチャート: 判断 439"/>
        <xdr:cNvSpPr/>
      </xdr:nvSpPr>
      <xdr:spPr>
        <a:xfrm>
          <a:off x="14732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117112</xdr:rowOff>
    </xdr:from>
    <xdr:ext cx="762000" cy="259045"/>
    <xdr:sp macro="" textlink="">
      <xdr:nvSpPr>
        <xdr:cNvPr id="441" name="テキスト ボックス 440"/>
        <xdr:cNvSpPr txBox="1"/>
      </xdr:nvSpPr>
      <xdr:spPr>
        <a:xfrm>
          <a:off x="14401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5842</xdr:rowOff>
    </xdr:from>
    <xdr:to>
      <xdr:col>69</xdr:col>
      <xdr:colOff>92075</xdr:colOff>
      <xdr:row>77</xdr:row>
      <xdr:rowOff>14987</xdr:rowOff>
    </xdr:to>
    <xdr:cxnSp macro="">
      <xdr:nvCxnSpPr>
        <xdr:cNvPr id="442" name="直線コネクタ 441"/>
        <xdr:cNvCxnSpPr/>
      </xdr:nvCxnSpPr>
      <xdr:spPr>
        <a:xfrm>
          <a:off x="13004800" y="13207492"/>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43" name="フローチャート: 判断 442"/>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82566</xdr:rowOff>
    </xdr:from>
    <xdr:ext cx="762000" cy="259045"/>
    <xdr:sp macro="" textlink="">
      <xdr:nvSpPr>
        <xdr:cNvPr id="444" name="テキスト ボックス 443"/>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121920</xdr:rowOff>
    </xdr:from>
    <xdr:to>
      <xdr:col>65</xdr:col>
      <xdr:colOff>53975</xdr:colOff>
      <xdr:row>77</xdr:row>
      <xdr:rowOff>52070</xdr:rowOff>
    </xdr:to>
    <xdr:sp macro="" textlink="">
      <xdr:nvSpPr>
        <xdr:cNvPr id="445" name="フローチャート: 判断 444"/>
        <xdr:cNvSpPr/>
      </xdr:nvSpPr>
      <xdr:spPr>
        <a:xfrm>
          <a:off x="12954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62247</xdr:rowOff>
    </xdr:from>
    <xdr:ext cx="762000" cy="259045"/>
    <xdr:sp macro="" textlink="">
      <xdr:nvSpPr>
        <xdr:cNvPr id="446" name="テキスト ボックス 445"/>
        <xdr:cNvSpPr txBox="1"/>
      </xdr:nvSpPr>
      <xdr:spPr>
        <a:xfrm>
          <a:off x="12623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105918</xdr:rowOff>
    </xdr:from>
    <xdr:to>
      <xdr:col>82</xdr:col>
      <xdr:colOff>158750</xdr:colOff>
      <xdr:row>78</xdr:row>
      <xdr:rowOff>36068</xdr:rowOff>
    </xdr:to>
    <xdr:sp macro="" textlink="">
      <xdr:nvSpPr>
        <xdr:cNvPr id="452" name="楕円 451"/>
        <xdr:cNvSpPr/>
      </xdr:nvSpPr>
      <xdr:spPr>
        <a:xfrm>
          <a:off x="164592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77995</xdr:rowOff>
    </xdr:from>
    <xdr:ext cx="762000" cy="259045"/>
    <xdr:sp macro="" textlink="">
      <xdr:nvSpPr>
        <xdr:cNvPr id="453" name="公債費以外該当値テキスト"/>
        <xdr:cNvSpPr txBox="1"/>
      </xdr:nvSpPr>
      <xdr:spPr>
        <a:xfrm>
          <a:off x="16598900" y="132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163068</xdr:rowOff>
    </xdr:from>
    <xdr:to>
      <xdr:col>78</xdr:col>
      <xdr:colOff>120650</xdr:colOff>
      <xdr:row>77</xdr:row>
      <xdr:rowOff>93218</xdr:rowOff>
    </xdr:to>
    <xdr:sp macro="" textlink="">
      <xdr:nvSpPr>
        <xdr:cNvPr id="454" name="楕円 453"/>
        <xdr:cNvSpPr/>
      </xdr:nvSpPr>
      <xdr:spPr>
        <a:xfrm>
          <a:off x="15621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103395</xdr:rowOff>
    </xdr:from>
    <xdr:ext cx="736600" cy="259045"/>
    <xdr:sp macro="" textlink="">
      <xdr:nvSpPr>
        <xdr:cNvPr id="455" name="テキスト ボックス 454"/>
        <xdr:cNvSpPr txBox="1"/>
      </xdr:nvSpPr>
      <xdr:spPr>
        <a:xfrm>
          <a:off x="15290800" y="12962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46482</xdr:rowOff>
    </xdr:from>
    <xdr:to>
      <xdr:col>74</xdr:col>
      <xdr:colOff>31750</xdr:colOff>
      <xdr:row>77</xdr:row>
      <xdr:rowOff>148082</xdr:rowOff>
    </xdr:to>
    <xdr:sp macro="" textlink="">
      <xdr:nvSpPr>
        <xdr:cNvPr id="456" name="楕円 455"/>
        <xdr:cNvSpPr/>
      </xdr:nvSpPr>
      <xdr:spPr>
        <a:xfrm>
          <a:off x="14732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132859</xdr:rowOff>
    </xdr:from>
    <xdr:ext cx="762000" cy="259045"/>
    <xdr:sp macro="" textlink="">
      <xdr:nvSpPr>
        <xdr:cNvPr id="457" name="テキスト ボックス 456"/>
        <xdr:cNvSpPr txBox="1"/>
      </xdr:nvSpPr>
      <xdr:spPr>
        <a:xfrm>
          <a:off x="14401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135637</xdr:rowOff>
    </xdr:from>
    <xdr:to>
      <xdr:col>69</xdr:col>
      <xdr:colOff>142875</xdr:colOff>
      <xdr:row>77</xdr:row>
      <xdr:rowOff>65787</xdr:rowOff>
    </xdr:to>
    <xdr:sp macro="" textlink="">
      <xdr:nvSpPr>
        <xdr:cNvPr id="458" name="楕円 457"/>
        <xdr:cNvSpPr/>
      </xdr:nvSpPr>
      <xdr:spPr>
        <a:xfrm>
          <a:off x="13843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75963</xdr:rowOff>
    </xdr:from>
    <xdr:ext cx="762000" cy="259045"/>
    <xdr:sp macro="" textlink="">
      <xdr:nvSpPr>
        <xdr:cNvPr id="459" name="テキスト ボックス 458"/>
        <xdr:cNvSpPr txBox="1"/>
      </xdr:nvSpPr>
      <xdr:spPr>
        <a:xfrm>
          <a:off x="13512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126492</xdr:rowOff>
    </xdr:from>
    <xdr:to>
      <xdr:col>65</xdr:col>
      <xdr:colOff>53975</xdr:colOff>
      <xdr:row>77</xdr:row>
      <xdr:rowOff>56642</xdr:rowOff>
    </xdr:to>
    <xdr:sp macro="" textlink="">
      <xdr:nvSpPr>
        <xdr:cNvPr id="460" name="楕円 459"/>
        <xdr:cNvSpPr/>
      </xdr:nvSpPr>
      <xdr:spPr>
        <a:xfrm>
          <a:off x="12954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41419</xdr:rowOff>
    </xdr:from>
    <xdr:ext cx="762000" cy="259045"/>
    <xdr:sp macro="" textlink="">
      <xdr:nvSpPr>
        <xdr:cNvPr id="461" name="テキスト ボックス 460"/>
        <xdr:cNvSpPr txBox="1"/>
      </xdr:nvSpPr>
      <xdr:spPr>
        <a:xfrm>
          <a:off x="126238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愛知県岩倉市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8155</xdr:rowOff>
    </xdr:from>
    <xdr:to>
      <xdr:col>29</xdr:col>
      <xdr:colOff>127000</xdr:colOff>
      <xdr:row>19</xdr:row>
      <xdr:rowOff>110666</xdr:rowOff>
    </xdr:to>
    <xdr:cxnSp macro="">
      <xdr:nvCxnSpPr>
        <xdr:cNvPr id="47" name="直線コネクタ 46"/>
        <xdr:cNvCxnSpPr/>
      </xdr:nvCxnSpPr>
      <xdr:spPr bwMode="auto">
        <a:xfrm flipV="1">
          <a:off x="5651500" y="1941730"/>
          <a:ext cx="0" cy="14741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82743</xdr:rowOff>
    </xdr:from>
    <xdr:ext cx="762000" cy="259045"/>
    <xdr:sp macro="" textlink="">
      <xdr:nvSpPr>
        <xdr:cNvPr id="48" name="人口1人当たり決算額の推移最小値テキスト130"/>
        <xdr:cNvSpPr txBox="1"/>
      </xdr:nvSpPr>
      <xdr:spPr>
        <a:xfrm>
          <a:off x="5740400" y="3387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110666</xdr:rowOff>
    </xdr:from>
    <xdr:to>
      <xdr:col>30</xdr:col>
      <xdr:colOff>25400</xdr:colOff>
      <xdr:row>19</xdr:row>
      <xdr:rowOff>110666</xdr:rowOff>
    </xdr:to>
    <xdr:cxnSp macro="">
      <xdr:nvCxnSpPr>
        <xdr:cNvPr id="49" name="直線コネクタ 48"/>
        <xdr:cNvCxnSpPr/>
      </xdr:nvCxnSpPr>
      <xdr:spPr bwMode="auto">
        <a:xfrm>
          <a:off x="5562600" y="34158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94532</xdr:rowOff>
    </xdr:from>
    <xdr:ext cx="762000" cy="259045"/>
    <xdr:sp macro="" textlink="">
      <xdr:nvSpPr>
        <xdr:cNvPr id="50" name="人口1人当たり決算額の推移最大値テキスト130"/>
        <xdr:cNvSpPr txBox="1"/>
      </xdr:nvSpPr>
      <xdr:spPr>
        <a:xfrm>
          <a:off x="5740400" y="1685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8155</xdr:rowOff>
    </xdr:from>
    <xdr:to>
      <xdr:col>30</xdr:col>
      <xdr:colOff>25400</xdr:colOff>
      <xdr:row>11</xdr:row>
      <xdr:rowOff>8155</xdr:rowOff>
    </xdr:to>
    <xdr:cxnSp macro="">
      <xdr:nvCxnSpPr>
        <xdr:cNvPr id="51" name="直線コネクタ 50"/>
        <xdr:cNvCxnSpPr/>
      </xdr:nvCxnSpPr>
      <xdr:spPr bwMode="auto">
        <a:xfrm>
          <a:off x="5562600" y="19417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9804</xdr:rowOff>
    </xdr:from>
    <xdr:to>
      <xdr:col>29</xdr:col>
      <xdr:colOff>127000</xdr:colOff>
      <xdr:row>18</xdr:row>
      <xdr:rowOff>67526</xdr:rowOff>
    </xdr:to>
    <xdr:cxnSp macro="">
      <xdr:nvCxnSpPr>
        <xdr:cNvPr id="52" name="直線コネクタ 51"/>
        <xdr:cNvCxnSpPr/>
      </xdr:nvCxnSpPr>
      <xdr:spPr bwMode="auto">
        <a:xfrm flipV="1">
          <a:off x="5003800" y="3143529"/>
          <a:ext cx="647700" cy="577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109001</xdr:rowOff>
    </xdr:from>
    <xdr:ext cx="762000" cy="259045"/>
    <xdr:sp macro="" textlink="">
      <xdr:nvSpPr>
        <xdr:cNvPr id="53" name="人口1人当たり決算額の推移平均値テキスト130"/>
        <xdr:cNvSpPr txBox="1"/>
      </xdr:nvSpPr>
      <xdr:spPr>
        <a:xfrm>
          <a:off x="5740400" y="25569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92474</xdr:rowOff>
    </xdr:from>
    <xdr:to>
      <xdr:col>29</xdr:col>
      <xdr:colOff>177800</xdr:colOff>
      <xdr:row>16</xdr:row>
      <xdr:rowOff>22624</xdr:rowOff>
    </xdr:to>
    <xdr:sp macro="" textlink="">
      <xdr:nvSpPr>
        <xdr:cNvPr id="54" name="フローチャート: 判断 53"/>
        <xdr:cNvSpPr/>
      </xdr:nvSpPr>
      <xdr:spPr bwMode="auto">
        <a:xfrm>
          <a:off x="5600700" y="27118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67526</xdr:rowOff>
    </xdr:from>
    <xdr:to>
      <xdr:col>26</xdr:col>
      <xdr:colOff>50800</xdr:colOff>
      <xdr:row>18</xdr:row>
      <xdr:rowOff>67934</xdr:rowOff>
    </xdr:to>
    <xdr:cxnSp macro="">
      <xdr:nvCxnSpPr>
        <xdr:cNvPr id="55" name="直線コネクタ 54"/>
        <xdr:cNvCxnSpPr/>
      </xdr:nvCxnSpPr>
      <xdr:spPr bwMode="auto">
        <a:xfrm flipV="1">
          <a:off x="4305300" y="3201251"/>
          <a:ext cx="698500" cy="4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855</xdr:rowOff>
    </xdr:from>
    <xdr:to>
      <xdr:col>26</xdr:col>
      <xdr:colOff>101600</xdr:colOff>
      <xdr:row>16</xdr:row>
      <xdr:rowOff>102455</xdr:rowOff>
    </xdr:to>
    <xdr:sp macro="" textlink="">
      <xdr:nvSpPr>
        <xdr:cNvPr id="56" name="フローチャート: 判断 55"/>
        <xdr:cNvSpPr/>
      </xdr:nvSpPr>
      <xdr:spPr bwMode="auto">
        <a:xfrm>
          <a:off x="4953000" y="27916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112632</xdr:rowOff>
    </xdr:from>
    <xdr:ext cx="736600" cy="259045"/>
    <xdr:sp macro="" textlink="">
      <xdr:nvSpPr>
        <xdr:cNvPr id="57" name="テキスト ボックス 56"/>
        <xdr:cNvSpPr txBox="1"/>
      </xdr:nvSpPr>
      <xdr:spPr>
        <a:xfrm>
          <a:off x="4622800" y="256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67934</xdr:rowOff>
    </xdr:from>
    <xdr:to>
      <xdr:col>22</xdr:col>
      <xdr:colOff>114300</xdr:colOff>
      <xdr:row>18</xdr:row>
      <xdr:rowOff>119287</xdr:rowOff>
    </xdr:to>
    <xdr:cxnSp macro="">
      <xdr:nvCxnSpPr>
        <xdr:cNvPr id="58" name="直線コネクタ 57"/>
        <xdr:cNvCxnSpPr/>
      </xdr:nvCxnSpPr>
      <xdr:spPr bwMode="auto">
        <a:xfrm flipV="1">
          <a:off x="3606800" y="3201659"/>
          <a:ext cx="698500" cy="513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25413</xdr:rowOff>
    </xdr:from>
    <xdr:to>
      <xdr:col>22</xdr:col>
      <xdr:colOff>165100</xdr:colOff>
      <xdr:row>16</xdr:row>
      <xdr:rowOff>127013</xdr:rowOff>
    </xdr:to>
    <xdr:sp macro="" textlink="">
      <xdr:nvSpPr>
        <xdr:cNvPr id="59" name="フローチャート: 判断 58"/>
        <xdr:cNvSpPr/>
      </xdr:nvSpPr>
      <xdr:spPr bwMode="auto">
        <a:xfrm>
          <a:off x="4254500" y="28162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137190</xdr:rowOff>
    </xdr:from>
    <xdr:ext cx="762000" cy="259045"/>
    <xdr:sp macro="" textlink="">
      <xdr:nvSpPr>
        <xdr:cNvPr id="60" name="テキスト ボックス 59"/>
        <xdr:cNvSpPr txBox="1"/>
      </xdr:nvSpPr>
      <xdr:spPr>
        <a:xfrm>
          <a:off x="3924300" y="2585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119287</xdr:rowOff>
    </xdr:from>
    <xdr:to>
      <xdr:col>18</xdr:col>
      <xdr:colOff>177800</xdr:colOff>
      <xdr:row>18</xdr:row>
      <xdr:rowOff>138653</xdr:rowOff>
    </xdr:to>
    <xdr:cxnSp macro="">
      <xdr:nvCxnSpPr>
        <xdr:cNvPr id="61" name="直線コネクタ 60"/>
        <xdr:cNvCxnSpPr/>
      </xdr:nvCxnSpPr>
      <xdr:spPr bwMode="auto">
        <a:xfrm flipV="1">
          <a:off x="2908300" y="3253012"/>
          <a:ext cx="698500" cy="193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40206</xdr:rowOff>
    </xdr:from>
    <xdr:to>
      <xdr:col>19</xdr:col>
      <xdr:colOff>38100</xdr:colOff>
      <xdr:row>16</xdr:row>
      <xdr:rowOff>141806</xdr:rowOff>
    </xdr:to>
    <xdr:sp macro="" textlink="">
      <xdr:nvSpPr>
        <xdr:cNvPr id="62" name="フローチャート: 判断 61"/>
        <xdr:cNvSpPr/>
      </xdr:nvSpPr>
      <xdr:spPr bwMode="auto">
        <a:xfrm>
          <a:off x="3556000" y="28310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151983</xdr:rowOff>
    </xdr:from>
    <xdr:ext cx="762000" cy="259045"/>
    <xdr:sp macro="" textlink="">
      <xdr:nvSpPr>
        <xdr:cNvPr id="63" name="テキスト ボックス 62"/>
        <xdr:cNvSpPr txBox="1"/>
      </xdr:nvSpPr>
      <xdr:spPr>
        <a:xfrm>
          <a:off x="3225800" y="2599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57727</xdr:rowOff>
    </xdr:from>
    <xdr:to>
      <xdr:col>15</xdr:col>
      <xdr:colOff>101600</xdr:colOff>
      <xdr:row>16</xdr:row>
      <xdr:rowOff>159327</xdr:rowOff>
    </xdr:to>
    <xdr:sp macro="" textlink="">
      <xdr:nvSpPr>
        <xdr:cNvPr id="64" name="フローチャート: 判断 63"/>
        <xdr:cNvSpPr/>
      </xdr:nvSpPr>
      <xdr:spPr bwMode="auto">
        <a:xfrm>
          <a:off x="2857500" y="28485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169504</xdr:rowOff>
    </xdr:from>
    <xdr:ext cx="762000" cy="259045"/>
    <xdr:sp macro="" textlink="">
      <xdr:nvSpPr>
        <xdr:cNvPr id="65" name="テキスト ボックス 64"/>
        <xdr:cNvSpPr txBox="1"/>
      </xdr:nvSpPr>
      <xdr:spPr>
        <a:xfrm>
          <a:off x="2527300" y="2617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130454</xdr:rowOff>
    </xdr:from>
    <xdr:to>
      <xdr:col>29</xdr:col>
      <xdr:colOff>177800</xdr:colOff>
      <xdr:row>18</xdr:row>
      <xdr:rowOff>60604</xdr:rowOff>
    </xdr:to>
    <xdr:sp macro="" textlink="">
      <xdr:nvSpPr>
        <xdr:cNvPr id="71" name="楕円 70"/>
        <xdr:cNvSpPr/>
      </xdr:nvSpPr>
      <xdr:spPr bwMode="auto">
        <a:xfrm>
          <a:off x="5600700" y="30927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102531</xdr:rowOff>
    </xdr:from>
    <xdr:ext cx="762000" cy="259045"/>
    <xdr:sp macro="" textlink="">
      <xdr:nvSpPr>
        <xdr:cNvPr id="72" name="人口1人当たり決算額の推移該当値テキスト130"/>
        <xdr:cNvSpPr txBox="1"/>
      </xdr:nvSpPr>
      <xdr:spPr>
        <a:xfrm>
          <a:off x="5740400" y="30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16726</xdr:rowOff>
    </xdr:from>
    <xdr:to>
      <xdr:col>26</xdr:col>
      <xdr:colOff>101600</xdr:colOff>
      <xdr:row>18</xdr:row>
      <xdr:rowOff>118326</xdr:rowOff>
    </xdr:to>
    <xdr:sp macro="" textlink="">
      <xdr:nvSpPr>
        <xdr:cNvPr id="73" name="楕円 72"/>
        <xdr:cNvSpPr/>
      </xdr:nvSpPr>
      <xdr:spPr bwMode="auto">
        <a:xfrm>
          <a:off x="4953000" y="31504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103103</xdr:rowOff>
    </xdr:from>
    <xdr:ext cx="736600" cy="259045"/>
    <xdr:sp macro="" textlink="">
      <xdr:nvSpPr>
        <xdr:cNvPr id="74" name="テキスト ボックス 73"/>
        <xdr:cNvSpPr txBox="1"/>
      </xdr:nvSpPr>
      <xdr:spPr>
        <a:xfrm>
          <a:off x="4622800" y="32368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17134</xdr:rowOff>
    </xdr:from>
    <xdr:to>
      <xdr:col>22</xdr:col>
      <xdr:colOff>165100</xdr:colOff>
      <xdr:row>18</xdr:row>
      <xdr:rowOff>118734</xdr:rowOff>
    </xdr:to>
    <xdr:sp macro="" textlink="">
      <xdr:nvSpPr>
        <xdr:cNvPr id="75" name="楕円 74"/>
        <xdr:cNvSpPr/>
      </xdr:nvSpPr>
      <xdr:spPr bwMode="auto">
        <a:xfrm>
          <a:off x="4254500" y="31508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103511</xdr:rowOff>
    </xdr:from>
    <xdr:ext cx="762000" cy="259045"/>
    <xdr:sp macro="" textlink="">
      <xdr:nvSpPr>
        <xdr:cNvPr id="76" name="テキスト ボックス 75"/>
        <xdr:cNvSpPr txBox="1"/>
      </xdr:nvSpPr>
      <xdr:spPr>
        <a:xfrm>
          <a:off x="3924300" y="3237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68487</xdr:rowOff>
    </xdr:from>
    <xdr:to>
      <xdr:col>19</xdr:col>
      <xdr:colOff>38100</xdr:colOff>
      <xdr:row>18</xdr:row>
      <xdr:rowOff>170087</xdr:rowOff>
    </xdr:to>
    <xdr:sp macro="" textlink="">
      <xdr:nvSpPr>
        <xdr:cNvPr id="77" name="楕円 76"/>
        <xdr:cNvSpPr/>
      </xdr:nvSpPr>
      <xdr:spPr bwMode="auto">
        <a:xfrm>
          <a:off x="3556000" y="32022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154864</xdr:rowOff>
    </xdr:from>
    <xdr:ext cx="762000" cy="259045"/>
    <xdr:sp macro="" textlink="">
      <xdr:nvSpPr>
        <xdr:cNvPr id="78" name="テキスト ボックス 77"/>
        <xdr:cNvSpPr txBox="1"/>
      </xdr:nvSpPr>
      <xdr:spPr>
        <a:xfrm>
          <a:off x="3225800" y="3288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87853</xdr:rowOff>
    </xdr:from>
    <xdr:to>
      <xdr:col>15</xdr:col>
      <xdr:colOff>101600</xdr:colOff>
      <xdr:row>19</xdr:row>
      <xdr:rowOff>18003</xdr:rowOff>
    </xdr:to>
    <xdr:sp macro="" textlink="">
      <xdr:nvSpPr>
        <xdr:cNvPr id="79" name="楕円 78"/>
        <xdr:cNvSpPr/>
      </xdr:nvSpPr>
      <xdr:spPr bwMode="auto">
        <a:xfrm>
          <a:off x="2857500" y="32215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2780</xdr:rowOff>
    </xdr:from>
    <xdr:ext cx="762000" cy="259045"/>
    <xdr:sp macro="" textlink="">
      <xdr:nvSpPr>
        <xdr:cNvPr id="80" name="テキスト ボックス 79"/>
        <xdr:cNvSpPr txBox="1"/>
      </xdr:nvSpPr>
      <xdr:spPr>
        <a:xfrm>
          <a:off x="2527300" y="3307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74879</xdr:rowOff>
    </xdr:from>
    <xdr:to>
      <xdr:col>29</xdr:col>
      <xdr:colOff>127000</xdr:colOff>
      <xdr:row>38</xdr:row>
      <xdr:rowOff>88801</xdr:rowOff>
    </xdr:to>
    <xdr:cxnSp macro="">
      <xdr:nvCxnSpPr>
        <xdr:cNvPr id="107" name="直線コネクタ 106"/>
        <xdr:cNvCxnSpPr/>
      </xdr:nvCxnSpPr>
      <xdr:spPr bwMode="auto">
        <a:xfrm flipV="1">
          <a:off x="5651500" y="6342329"/>
          <a:ext cx="0" cy="12140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60878</xdr:rowOff>
    </xdr:from>
    <xdr:ext cx="762000" cy="259045"/>
    <xdr:sp macro="" textlink="">
      <xdr:nvSpPr>
        <xdr:cNvPr id="108" name="人口1人当たり決算額の推移最小値テキスト445"/>
        <xdr:cNvSpPr txBox="1"/>
      </xdr:nvSpPr>
      <xdr:spPr>
        <a:xfrm>
          <a:off x="5740400" y="7528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88801</xdr:rowOff>
    </xdr:from>
    <xdr:to>
      <xdr:col>30</xdr:col>
      <xdr:colOff>25400</xdr:colOff>
      <xdr:row>38</xdr:row>
      <xdr:rowOff>88801</xdr:rowOff>
    </xdr:to>
    <xdr:cxnSp macro="">
      <xdr:nvCxnSpPr>
        <xdr:cNvPr id="109" name="直線コネクタ 108"/>
        <xdr:cNvCxnSpPr/>
      </xdr:nvCxnSpPr>
      <xdr:spPr bwMode="auto">
        <a:xfrm>
          <a:off x="5562600" y="75564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161256</xdr:rowOff>
    </xdr:from>
    <xdr:ext cx="762000" cy="259045"/>
    <xdr:sp macro="" textlink="">
      <xdr:nvSpPr>
        <xdr:cNvPr id="110" name="人口1人当たり決算額の推移最大値テキスト445"/>
        <xdr:cNvSpPr txBox="1"/>
      </xdr:nvSpPr>
      <xdr:spPr>
        <a:xfrm>
          <a:off x="5740400" y="6085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74879</xdr:rowOff>
    </xdr:from>
    <xdr:to>
      <xdr:col>30</xdr:col>
      <xdr:colOff>25400</xdr:colOff>
      <xdr:row>34</xdr:row>
      <xdr:rowOff>74879</xdr:rowOff>
    </xdr:to>
    <xdr:cxnSp macro="">
      <xdr:nvCxnSpPr>
        <xdr:cNvPr id="111" name="直線コネクタ 110"/>
        <xdr:cNvCxnSpPr/>
      </xdr:nvCxnSpPr>
      <xdr:spPr bwMode="auto">
        <a:xfrm>
          <a:off x="5562600" y="63423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168605</xdr:rowOff>
    </xdr:from>
    <xdr:to>
      <xdr:col>29</xdr:col>
      <xdr:colOff>127000</xdr:colOff>
      <xdr:row>37</xdr:row>
      <xdr:rowOff>187693</xdr:rowOff>
    </xdr:to>
    <xdr:cxnSp macro="">
      <xdr:nvCxnSpPr>
        <xdr:cNvPr id="112" name="直線コネクタ 111"/>
        <xdr:cNvCxnSpPr/>
      </xdr:nvCxnSpPr>
      <xdr:spPr bwMode="auto">
        <a:xfrm>
          <a:off x="5003800" y="7293305"/>
          <a:ext cx="647700" cy="190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190957</xdr:rowOff>
    </xdr:from>
    <xdr:ext cx="762000" cy="259045"/>
    <xdr:sp macro="" textlink="">
      <xdr:nvSpPr>
        <xdr:cNvPr id="113" name="人口1人当たり決算額の推移平均値テキスト445"/>
        <xdr:cNvSpPr txBox="1"/>
      </xdr:nvSpPr>
      <xdr:spPr>
        <a:xfrm>
          <a:off x="5740400" y="68013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2980</xdr:rowOff>
    </xdr:from>
    <xdr:to>
      <xdr:col>29</xdr:col>
      <xdr:colOff>177800</xdr:colOff>
      <xdr:row>36</xdr:row>
      <xdr:rowOff>104580</xdr:rowOff>
    </xdr:to>
    <xdr:sp macro="" textlink="">
      <xdr:nvSpPr>
        <xdr:cNvPr id="114" name="フローチャート: 判断 113"/>
        <xdr:cNvSpPr/>
      </xdr:nvSpPr>
      <xdr:spPr bwMode="auto">
        <a:xfrm>
          <a:off x="5600700" y="6956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168605</xdr:rowOff>
    </xdr:from>
    <xdr:to>
      <xdr:col>26</xdr:col>
      <xdr:colOff>50800</xdr:colOff>
      <xdr:row>37</xdr:row>
      <xdr:rowOff>191168</xdr:rowOff>
    </xdr:to>
    <xdr:cxnSp macro="">
      <xdr:nvCxnSpPr>
        <xdr:cNvPr id="115" name="直線コネクタ 114"/>
        <xdr:cNvCxnSpPr/>
      </xdr:nvCxnSpPr>
      <xdr:spPr bwMode="auto">
        <a:xfrm flipV="1">
          <a:off x="4305300" y="7293305"/>
          <a:ext cx="698500" cy="225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333192</xdr:rowOff>
    </xdr:from>
    <xdr:to>
      <xdr:col>26</xdr:col>
      <xdr:colOff>101600</xdr:colOff>
      <xdr:row>36</xdr:row>
      <xdr:rowOff>91892</xdr:rowOff>
    </xdr:to>
    <xdr:sp macro="" textlink="">
      <xdr:nvSpPr>
        <xdr:cNvPr id="116" name="フローチャート: 判断 115"/>
        <xdr:cNvSpPr/>
      </xdr:nvSpPr>
      <xdr:spPr bwMode="auto">
        <a:xfrm>
          <a:off x="4953000" y="694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102069</xdr:rowOff>
    </xdr:from>
    <xdr:ext cx="736600" cy="259045"/>
    <xdr:sp macro="" textlink="">
      <xdr:nvSpPr>
        <xdr:cNvPr id="117" name="テキスト ボックス 116"/>
        <xdr:cNvSpPr txBox="1"/>
      </xdr:nvSpPr>
      <xdr:spPr>
        <a:xfrm>
          <a:off x="4622800" y="6712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191168</xdr:rowOff>
    </xdr:from>
    <xdr:to>
      <xdr:col>22</xdr:col>
      <xdr:colOff>114300</xdr:colOff>
      <xdr:row>37</xdr:row>
      <xdr:rowOff>229139</xdr:rowOff>
    </xdr:to>
    <xdr:cxnSp macro="">
      <xdr:nvCxnSpPr>
        <xdr:cNvPr id="118" name="直線コネクタ 117"/>
        <xdr:cNvCxnSpPr/>
      </xdr:nvCxnSpPr>
      <xdr:spPr bwMode="auto">
        <a:xfrm flipV="1">
          <a:off x="3606800" y="7315868"/>
          <a:ext cx="698500" cy="379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337284</xdr:rowOff>
    </xdr:from>
    <xdr:to>
      <xdr:col>22</xdr:col>
      <xdr:colOff>165100</xdr:colOff>
      <xdr:row>36</xdr:row>
      <xdr:rowOff>95984</xdr:rowOff>
    </xdr:to>
    <xdr:sp macro="" textlink="">
      <xdr:nvSpPr>
        <xdr:cNvPr id="119" name="フローチャート: 判断 118"/>
        <xdr:cNvSpPr/>
      </xdr:nvSpPr>
      <xdr:spPr bwMode="auto">
        <a:xfrm>
          <a:off x="4254500" y="69476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106161</xdr:rowOff>
    </xdr:from>
    <xdr:ext cx="762000" cy="259045"/>
    <xdr:sp macro="" textlink="">
      <xdr:nvSpPr>
        <xdr:cNvPr id="120" name="テキスト ボックス 119"/>
        <xdr:cNvSpPr txBox="1"/>
      </xdr:nvSpPr>
      <xdr:spPr>
        <a:xfrm>
          <a:off x="3924300" y="671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229139</xdr:rowOff>
    </xdr:from>
    <xdr:to>
      <xdr:col>18</xdr:col>
      <xdr:colOff>177800</xdr:colOff>
      <xdr:row>37</xdr:row>
      <xdr:rowOff>237299</xdr:rowOff>
    </xdr:to>
    <xdr:cxnSp macro="">
      <xdr:nvCxnSpPr>
        <xdr:cNvPr id="121" name="直線コネクタ 120"/>
        <xdr:cNvCxnSpPr/>
      </xdr:nvCxnSpPr>
      <xdr:spPr bwMode="auto">
        <a:xfrm flipV="1">
          <a:off x="2908300" y="7353839"/>
          <a:ext cx="698500" cy="81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320413</xdr:rowOff>
    </xdr:from>
    <xdr:to>
      <xdr:col>19</xdr:col>
      <xdr:colOff>38100</xdr:colOff>
      <xdr:row>36</xdr:row>
      <xdr:rowOff>79113</xdr:rowOff>
    </xdr:to>
    <xdr:sp macro="" textlink="">
      <xdr:nvSpPr>
        <xdr:cNvPr id="122" name="フローチャート: 判断 121"/>
        <xdr:cNvSpPr/>
      </xdr:nvSpPr>
      <xdr:spPr bwMode="auto">
        <a:xfrm>
          <a:off x="3556000" y="69307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89290</xdr:rowOff>
    </xdr:from>
    <xdr:ext cx="762000" cy="259045"/>
    <xdr:sp macro="" textlink="">
      <xdr:nvSpPr>
        <xdr:cNvPr id="123" name="テキスト ボックス 122"/>
        <xdr:cNvSpPr txBox="1"/>
      </xdr:nvSpPr>
      <xdr:spPr>
        <a:xfrm>
          <a:off x="3225800" y="6699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299039</xdr:rowOff>
    </xdr:from>
    <xdr:to>
      <xdr:col>15</xdr:col>
      <xdr:colOff>101600</xdr:colOff>
      <xdr:row>36</xdr:row>
      <xdr:rowOff>57739</xdr:rowOff>
    </xdr:to>
    <xdr:sp macro="" textlink="">
      <xdr:nvSpPr>
        <xdr:cNvPr id="124" name="フローチャート: 判断 123"/>
        <xdr:cNvSpPr/>
      </xdr:nvSpPr>
      <xdr:spPr bwMode="auto">
        <a:xfrm>
          <a:off x="2857500" y="6909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67916</xdr:rowOff>
    </xdr:from>
    <xdr:ext cx="762000" cy="259045"/>
    <xdr:sp macro="" textlink="">
      <xdr:nvSpPr>
        <xdr:cNvPr id="125" name="テキスト ボックス 124"/>
        <xdr:cNvSpPr txBox="1"/>
      </xdr:nvSpPr>
      <xdr:spPr>
        <a:xfrm>
          <a:off x="2527300" y="6678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136893</xdr:rowOff>
    </xdr:from>
    <xdr:to>
      <xdr:col>29</xdr:col>
      <xdr:colOff>177800</xdr:colOff>
      <xdr:row>37</xdr:row>
      <xdr:rowOff>238493</xdr:rowOff>
    </xdr:to>
    <xdr:sp macro="" textlink="">
      <xdr:nvSpPr>
        <xdr:cNvPr id="131" name="楕円 130"/>
        <xdr:cNvSpPr/>
      </xdr:nvSpPr>
      <xdr:spPr bwMode="auto">
        <a:xfrm>
          <a:off x="5600700" y="72615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108970</xdr:rowOff>
    </xdr:from>
    <xdr:ext cx="762000" cy="259045"/>
    <xdr:sp macro="" textlink="">
      <xdr:nvSpPr>
        <xdr:cNvPr id="132" name="人口1人当たり決算額の推移該当値テキスト445"/>
        <xdr:cNvSpPr txBox="1"/>
      </xdr:nvSpPr>
      <xdr:spPr>
        <a:xfrm>
          <a:off x="5740400" y="7233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117805</xdr:rowOff>
    </xdr:from>
    <xdr:to>
      <xdr:col>26</xdr:col>
      <xdr:colOff>101600</xdr:colOff>
      <xdr:row>37</xdr:row>
      <xdr:rowOff>219405</xdr:rowOff>
    </xdr:to>
    <xdr:sp macro="" textlink="">
      <xdr:nvSpPr>
        <xdr:cNvPr id="133" name="楕円 132"/>
        <xdr:cNvSpPr/>
      </xdr:nvSpPr>
      <xdr:spPr bwMode="auto">
        <a:xfrm>
          <a:off x="4953000" y="72425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204182</xdr:rowOff>
    </xdr:from>
    <xdr:ext cx="736600" cy="259045"/>
    <xdr:sp macro="" textlink="">
      <xdr:nvSpPr>
        <xdr:cNvPr id="134" name="テキスト ボックス 133"/>
        <xdr:cNvSpPr txBox="1"/>
      </xdr:nvSpPr>
      <xdr:spPr>
        <a:xfrm>
          <a:off x="4622800" y="7328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140368</xdr:rowOff>
    </xdr:from>
    <xdr:to>
      <xdr:col>22</xdr:col>
      <xdr:colOff>165100</xdr:colOff>
      <xdr:row>37</xdr:row>
      <xdr:rowOff>241968</xdr:rowOff>
    </xdr:to>
    <xdr:sp macro="" textlink="">
      <xdr:nvSpPr>
        <xdr:cNvPr id="135" name="楕円 134"/>
        <xdr:cNvSpPr/>
      </xdr:nvSpPr>
      <xdr:spPr bwMode="auto">
        <a:xfrm>
          <a:off x="4254500" y="72650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226745</xdr:rowOff>
    </xdr:from>
    <xdr:ext cx="762000" cy="259045"/>
    <xdr:sp macro="" textlink="">
      <xdr:nvSpPr>
        <xdr:cNvPr id="136" name="テキスト ボックス 135"/>
        <xdr:cNvSpPr txBox="1"/>
      </xdr:nvSpPr>
      <xdr:spPr>
        <a:xfrm>
          <a:off x="3924300" y="735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178339</xdr:rowOff>
    </xdr:from>
    <xdr:to>
      <xdr:col>19</xdr:col>
      <xdr:colOff>38100</xdr:colOff>
      <xdr:row>37</xdr:row>
      <xdr:rowOff>279939</xdr:rowOff>
    </xdr:to>
    <xdr:sp macro="" textlink="">
      <xdr:nvSpPr>
        <xdr:cNvPr id="137" name="楕円 136"/>
        <xdr:cNvSpPr/>
      </xdr:nvSpPr>
      <xdr:spPr bwMode="auto">
        <a:xfrm>
          <a:off x="3556000" y="73030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264716</xdr:rowOff>
    </xdr:from>
    <xdr:ext cx="762000" cy="259045"/>
    <xdr:sp macro="" textlink="">
      <xdr:nvSpPr>
        <xdr:cNvPr id="138" name="テキスト ボックス 137"/>
        <xdr:cNvSpPr txBox="1"/>
      </xdr:nvSpPr>
      <xdr:spPr>
        <a:xfrm>
          <a:off x="3225800" y="7389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186499</xdr:rowOff>
    </xdr:from>
    <xdr:to>
      <xdr:col>15</xdr:col>
      <xdr:colOff>101600</xdr:colOff>
      <xdr:row>37</xdr:row>
      <xdr:rowOff>288099</xdr:rowOff>
    </xdr:to>
    <xdr:sp macro="" textlink="">
      <xdr:nvSpPr>
        <xdr:cNvPr id="139" name="楕円 138"/>
        <xdr:cNvSpPr/>
      </xdr:nvSpPr>
      <xdr:spPr bwMode="auto">
        <a:xfrm>
          <a:off x="2857500" y="73111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272876</xdr:rowOff>
    </xdr:from>
    <xdr:ext cx="762000" cy="259045"/>
    <xdr:sp macro="" textlink="">
      <xdr:nvSpPr>
        <xdr:cNvPr id="140" name="テキスト ボックス 139"/>
        <xdr:cNvSpPr txBox="1"/>
      </xdr:nvSpPr>
      <xdr:spPr>
        <a:xfrm>
          <a:off x="2527300" y="7397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愛知県岩倉市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48,075
45,384
10.47
22,968,026
21,638,932
1,034,701
9,829,563
11,474,406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26.3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119665</xdr:rowOff>
    </xdr:from>
    <xdr:to>
      <xdr:col>24</xdr:col>
      <xdr:colOff>62865</xdr:colOff>
      <xdr:row>39</xdr:row>
      <xdr:rowOff>76166</xdr:rowOff>
    </xdr:to>
    <xdr:cxnSp macro="">
      <xdr:nvCxnSpPr>
        <xdr:cNvPr id="58" name="直線コネクタ 57"/>
        <xdr:cNvCxnSpPr/>
      </xdr:nvCxnSpPr>
      <xdr:spPr>
        <a:xfrm flipV="1">
          <a:off x="4633595" y="5263165"/>
          <a:ext cx="1270" cy="1499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79993</xdr:rowOff>
    </xdr:from>
    <xdr:ext cx="534377" cy="259045"/>
    <xdr:sp macro="" textlink="">
      <xdr:nvSpPr>
        <xdr:cNvPr id="59" name="人件費最小値テキスト"/>
        <xdr:cNvSpPr txBox="1"/>
      </xdr:nvSpPr>
      <xdr:spPr>
        <a:xfrm>
          <a:off x="4686300" y="676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76166</xdr:rowOff>
    </xdr:from>
    <xdr:to>
      <xdr:col>24</xdr:col>
      <xdr:colOff>152400</xdr:colOff>
      <xdr:row>39</xdr:row>
      <xdr:rowOff>76166</xdr:rowOff>
    </xdr:to>
    <xdr:cxnSp macro="">
      <xdr:nvCxnSpPr>
        <xdr:cNvPr id="60" name="直線コネクタ 59"/>
        <xdr:cNvCxnSpPr/>
      </xdr:nvCxnSpPr>
      <xdr:spPr>
        <a:xfrm>
          <a:off x="4546600" y="6762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66342</xdr:rowOff>
    </xdr:from>
    <xdr:ext cx="599010" cy="259045"/>
    <xdr:sp macro="" textlink="">
      <xdr:nvSpPr>
        <xdr:cNvPr id="61" name="人件費最大値テキスト"/>
        <xdr:cNvSpPr txBox="1"/>
      </xdr:nvSpPr>
      <xdr:spPr>
        <a:xfrm>
          <a:off x="4686300" y="5038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119665</xdr:rowOff>
    </xdr:from>
    <xdr:to>
      <xdr:col>24</xdr:col>
      <xdr:colOff>152400</xdr:colOff>
      <xdr:row>30</xdr:row>
      <xdr:rowOff>119665</xdr:rowOff>
    </xdr:to>
    <xdr:cxnSp macro="">
      <xdr:nvCxnSpPr>
        <xdr:cNvPr id="62" name="直線コネクタ 61"/>
        <xdr:cNvCxnSpPr/>
      </xdr:nvCxnSpPr>
      <xdr:spPr>
        <a:xfrm>
          <a:off x="4546600" y="5263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160193</xdr:rowOff>
    </xdr:from>
    <xdr:to>
      <xdr:col>24</xdr:col>
      <xdr:colOff>63500</xdr:colOff>
      <xdr:row>37</xdr:row>
      <xdr:rowOff>135340</xdr:rowOff>
    </xdr:to>
    <xdr:cxnSp macro="">
      <xdr:nvCxnSpPr>
        <xdr:cNvPr id="63" name="直線コネクタ 62"/>
        <xdr:cNvCxnSpPr/>
      </xdr:nvCxnSpPr>
      <xdr:spPr>
        <a:xfrm flipV="1">
          <a:off x="3797300" y="6332393"/>
          <a:ext cx="838200" cy="146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46887</xdr:rowOff>
    </xdr:from>
    <xdr:ext cx="534377" cy="259045"/>
    <xdr:sp macro="" textlink="">
      <xdr:nvSpPr>
        <xdr:cNvPr id="64" name="人件費平均値テキスト"/>
        <xdr:cNvSpPr txBox="1"/>
      </xdr:nvSpPr>
      <xdr:spPr>
        <a:xfrm>
          <a:off x="4686300" y="5876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24010</xdr:rowOff>
    </xdr:from>
    <xdr:to>
      <xdr:col>24</xdr:col>
      <xdr:colOff>114300</xdr:colOff>
      <xdr:row>35</xdr:row>
      <xdr:rowOff>125610</xdr:rowOff>
    </xdr:to>
    <xdr:sp macro="" textlink="">
      <xdr:nvSpPr>
        <xdr:cNvPr id="65" name="フローチャート: 判断 64"/>
        <xdr:cNvSpPr/>
      </xdr:nvSpPr>
      <xdr:spPr>
        <a:xfrm>
          <a:off x="4584700" y="602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135340</xdr:rowOff>
    </xdr:from>
    <xdr:to>
      <xdr:col>19</xdr:col>
      <xdr:colOff>177800</xdr:colOff>
      <xdr:row>37</xdr:row>
      <xdr:rowOff>141839</xdr:rowOff>
    </xdr:to>
    <xdr:cxnSp macro="">
      <xdr:nvCxnSpPr>
        <xdr:cNvPr id="66" name="直線コネクタ 65"/>
        <xdr:cNvCxnSpPr/>
      </xdr:nvCxnSpPr>
      <xdr:spPr>
        <a:xfrm flipV="1">
          <a:off x="2908300" y="6478990"/>
          <a:ext cx="889000" cy="6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62285</xdr:rowOff>
    </xdr:from>
    <xdr:to>
      <xdr:col>20</xdr:col>
      <xdr:colOff>38100</xdr:colOff>
      <xdr:row>36</xdr:row>
      <xdr:rowOff>163885</xdr:rowOff>
    </xdr:to>
    <xdr:sp macro="" textlink="">
      <xdr:nvSpPr>
        <xdr:cNvPr id="67" name="フローチャート: 判断 66"/>
        <xdr:cNvSpPr/>
      </xdr:nvSpPr>
      <xdr:spPr>
        <a:xfrm>
          <a:off x="3746500" y="623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8962</xdr:rowOff>
    </xdr:from>
    <xdr:ext cx="534377" cy="259045"/>
    <xdr:sp macro="" textlink="">
      <xdr:nvSpPr>
        <xdr:cNvPr id="68" name="テキスト ボックス 67"/>
        <xdr:cNvSpPr txBox="1"/>
      </xdr:nvSpPr>
      <xdr:spPr>
        <a:xfrm>
          <a:off x="3530111" y="600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141839</xdr:rowOff>
    </xdr:from>
    <xdr:to>
      <xdr:col>15</xdr:col>
      <xdr:colOff>50800</xdr:colOff>
      <xdr:row>37</xdr:row>
      <xdr:rowOff>167034</xdr:rowOff>
    </xdr:to>
    <xdr:cxnSp macro="">
      <xdr:nvCxnSpPr>
        <xdr:cNvPr id="69" name="直線コネクタ 68"/>
        <xdr:cNvCxnSpPr/>
      </xdr:nvCxnSpPr>
      <xdr:spPr>
        <a:xfrm flipV="1">
          <a:off x="2019300" y="6485489"/>
          <a:ext cx="889000" cy="25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79952</xdr:rowOff>
    </xdr:from>
    <xdr:to>
      <xdr:col>15</xdr:col>
      <xdr:colOff>101600</xdr:colOff>
      <xdr:row>37</xdr:row>
      <xdr:rowOff>10102</xdr:rowOff>
    </xdr:to>
    <xdr:sp macro="" textlink="">
      <xdr:nvSpPr>
        <xdr:cNvPr id="70" name="フローチャート: 判断 69"/>
        <xdr:cNvSpPr/>
      </xdr:nvSpPr>
      <xdr:spPr>
        <a:xfrm>
          <a:off x="2857500" y="625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26629</xdr:rowOff>
    </xdr:from>
    <xdr:ext cx="534377" cy="259045"/>
    <xdr:sp macro="" textlink="">
      <xdr:nvSpPr>
        <xdr:cNvPr id="71" name="テキスト ボックス 70"/>
        <xdr:cNvSpPr txBox="1"/>
      </xdr:nvSpPr>
      <xdr:spPr>
        <a:xfrm>
          <a:off x="2641111" y="602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167034</xdr:rowOff>
    </xdr:from>
    <xdr:to>
      <xdr:col>10</xdr:col>
      <xdr:colOff>114300</xdr:colOff>
      <xdr:row>38</xdr:row>
      <xdr:rowOff>38104</xdr:rowOff>
    </xdr:to>
    <xdr:cxnSp macro="">
      <xdr:nvCxnSpPr>
        <xdr:cNvPr id="72" name="直線コネクタ 71"/>
        <xdr:cNvCxnSpPr/>
      </xdr:nvCxnSpPr>
      <xdr:spPr>
        <a:xfrm flipV="1">
          <a:off x="1130300" y="6510684"/>
          <a:ext cx="889000" cy="42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88900</xdr:rowOff>
    </xdr:from>
    <xdr:to>
      <xdr:col>10</xdr:col>
      <xdr:colOff>165100</xdr:colOff>
      <xdr:row>37</xdr:row>
      <xdr:rowOff>19050</xdr:rowOff>
    </xdr:to>
    <xdr:sp macro="" textlink="">
      <xdr:nvSpPr>
        <xdr:cNvPr id="73" name="フローチャート: 判断 72"/>
        <xdr:cNvSpPr/>
      </xdr:nvSpPr>
      <xdr:spPr>
        <a:xfrm>
          <a:off x="19685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35577</xdr:rowOff>
    </xdr:from>
    <xdr:ext cx="534377" cy="259045"/>
    <xdr:sp macro="" textlink="">
      <xdr:nvSpPr>
        <xdr:cNvPr id="74" name="テキスト ボックス 73"/>
        <xdr:cNvSpPr txBox="1"/>
      </xdr:nvSpPr>
      <xdr:spPr>
        <a:xfrm>
          <a:off x="1752111" y="603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103024</xdr:rowOff>
    </xdr:from>
    <xdr:to>
      <xdr:col>6</xdr:col>
      <xdr:colOff>38100</xdr:colOff>
      <xdr:row>37</xdr:row>
      <xdr:rowOff>33174</xdr:rowOff>
    </xdr:to>
    <xdr:sp macro="" textlink="">
      <xdr:nvSpPr>
        <xdr:cNvPr id="75" name="フローチャート: 判断 74"/>
        <xdr:cNvSpPr/>
      </xdr:nvSpPr>
      <xdr:spPr>
        <a:xfrm>
          <a:off x="1079500" y="6275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49701</xdr:rowOff>
    </xdr:from>
    <xdr:ext cx="534377" cy="259045"/>
    <xdr:sp macro="" textlink="">
      <xdr:nvSpPr>
        <xdr:cNvPr id="76" name="テキスト ボックス 75"/>
        <xdr:cNvSpPr txBox="1"/>
      </xdr:nvSpPr>
      <xdr:spPr>
        <a:xfrm>
          <a:off x="863111" y="6050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109393</xdr:rowOff>
    </xdr:from>
    <xdr:to>
      <xdr:col>24</xdr:col>
      <xdr:colOff>114300</xdr:colOff>
      <xdr:row>37</xdr:row>
      <xdr:rowOff>39543</xdr:rowOff>
    </xdr:to>
    <xdr:sp macro="" textlink="">
      <xdr:nvSpPr>
        <xdr:cNvPr id="82" name="楕円 81"/>
        <xdr:cNvSpPr/>
      </xdr:nvSpPr>
      <xdr:spPr>
        <a:xfrm>
          <a:off x="4584700" y="628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87820</xdr:rowOff>
    </xdr:from>
    <xdr:ext cx="534377" cy="259045"/>
    <xdr:sp macro="" textlink="">
      <xdr:nvSpPr>
        <xdr:cNvPr id="83" name="人件費該当値テキスト"/>
        <xdr:cNvSpPr txBox="1"/>
      </xdr:nvSpPr>
      <xdr:spPr>
        <a:xfrm>
          <a:off x="4686300" y="6260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84540</xdr:rowOff>
    </xdr:from>
    <xdr:to>
      <xdr:col>20</xdr:col>
      <xdr:colOff>38100</xdr:colOff>
      <xdr:row>38</xdr:row>
      <xdr:rowOff>14691</xdr:rowOff>
    </xdr:to>
    <xdr:sp macro="" textlink="">
      <xdr:nvSpPr>
        <xdr:cNvPr id="84" name="楕円 83"/>
        <xdr:cNvSpPr/>
      </xdr:nvSpPr>
      <xdr:spPr>
        <a:xfrm>
          <a:off x="3746500" y="642819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5818</xdr:rowOff>
    </xdr:from>
    <xdr:ext cx="534377" cy="259045"/>
    <xdr:sp macro="" textlink="">
      <xdr:nvSpPr>
        <xdr:cNvPr id="85" name="テキスト ボックス 84"/>
        <xdr:cNvSpPr txBox="1"/>
      </xdr:nvSpPr>
      <xdr:spPr>
        <a:xfrm>
          <a:off x="3530111" y="6520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91039</xdr:rowOff>
    </xdr:from>
    <xdr:to>
      <xdr:col>15</xdr:col>
      <xdr:colOff>101600</xdr:colOff>
      <xdr:row>38</xdr:row>
      <xdr:rowOff>21189</xdr:rowOff>
    </xdr:to>
    <xdr:sp macro="" textlink="">
      <xdr:nvSpPr>
        <xdr:cNvPr id="86" name="楕円 85"/>
        <xdr:cNvSpPr/>
      </xdr:nvSpPr>
      <xdr:spPr>
        <a:xfrm>
          <a:off x="2857500" y="643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12316</xdr:rowOff>
    </xdr:from>
    <xdr:ext cx="534377" cy="259045"/>
    <xdr:sp macro="" textlink="">
      <xdr:nvSpPr>
        <xdr:cNvPr id="87" name="テキスト ボックス 86"/>
        <xdr:cNvSpPr txBox="1"/>
      </xdr:nvSpPr>
      <xdr:spPr>
        <a:xfrm>
          <a:off x="2641111" y="6527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116234</xdr:rowOff>
    </xdr:from>
    <xdr:to>
      <xdr:col>10</xdr:col>
      <xdr:colOff>165100</xdr:colOff>
      <xdr:row>38</xdr:row>
      <xdr:rowOff>46384</xdr:rowOff>
    </xdr:to>
    <xdr:sp macro="" textlink="">
      <xdr:nvSpPr>
        <xdr:cNvPr id="88" name="楕円 87"/>
        <xdr:cNvSpPr/>
      </xdr:nvSpPr>
      <xdr:spPr>
        <a:xfrm>
          <a:off x="1968500" y="6459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37511</xdr:rowOff>
    </xdr:from>
    <xdr:ext cx="534377" cy="259045"/>
    <xdr:sp macro="" textlink="">
      <xdr:nvSpPr>
        <xdr:cNvPr id="89" name="テキスト ボックス 88"/>
        <xdr:cNvSpPr txBox="1"/>
      </xdr:nvSpPr>
      <xdr:spPr>
        <a:xfrm>
          <a:off x="1752111" y="6552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158754</xdr:rowOff>
    </xdr:from>
    <xdr:to>
      <xdr:col>6</xdr:col>
      <xdr:colOff>38100</xdr:colOff>
      <xdr:row>38</xdr:row>
      <xdr:rowOff>88904</xdr:rowOff>
    </xdr:to>
    <xdr:sp macro="" textlink="">
      <xdr:nvSpPr>
        <xdr:cNvPr id="90" name="楕円 89"/>
        <xdr:cNvSpPr/>
      </xdr:nvSpPr>
      <xdr:spPr>
        <a:xfrm>
          <a:off x="1079500" y="6502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80031</xdr:rowOff>
    </xdr:from>
    <xdr:ext cx="534377" cy="259045"/>
    <xdr:sp macro="" textlink="">
      <xdr:nvSpPr>
        <xdr:cNvPr id="91" name="テキスト ボックス 90"/>
        <xdr:cNvSpPr txBox="1"/>
      </xdr:nvSpPr>
      <xdr:spPr>
        <a:xfrm>
          <a:off x="863111" y="659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76127</xdr:rowOff>
    </xdr:from>
    <xdr:to>
      <xdr:col>24</xdr:col>
      <xdr:colOff>62865</xdr:colOff>
      <xdr:row>58</xdr:row>
      <xdr:rowOff>51613</xdr:rowOff>
    </xdr:to>
    <xdr:cxnSp macro="">
      <xdr:nvCxnSpPr>
        <xdr:cNvPr id="118" name="直線コネクタ 117"/>
        <xdr:cNvCxnSpPr/>
      </xdr:nvCxnSpPr>
      <xdr:spPr>
        <a:xfrm flipV="1">
          <a:off x="4633595" y="8648627"/>
          <a:ext cx="1270" cy="1347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55440</xdr:rowOff>
    </xdr:from>
    <xdr:ext cx="534377" cy="259045"/>
    <xdr:sp macro="" textlink="">
      <xdr:nvSpPr>
        <xdr:cNvPr id="119" name="物件費最小値テキスト"/>
        <xdr:cNvSpPr txBox="1"/>
      </xdr:nvSpPr>
      <xdr:spPr>
        <a:xfrm>
          <a:off x="4686300" y="999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51613</xdr:rowOff>
    </xdr:from>
    <xdr:to>
      <xdr:col>24</xdr:col>
      <xdr:colOff>152400</xdr:colOff>
      <xdr:row>58</xdr:row>
      <xdr:rowOff>51613</xdr:rowOff>
    </xdr:to>
    <xdr:cxnSp macro="">
      <xdr:nvCxnSpPr>
        <xdr:cNvPr id="120" name="直線コネクタ 119"/>
        <xdr:cNvCxnSpPr/>
      </xdr:nvCxnSpPr>
      <xdr:spPr>
        <a:xfrm>
          <a:off x="4546600" y="9995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22804</xdr:rowOff>
    </xdr:from>
    <xdr:ext cx="599010" cy="259045"/>
    <xdr:sp macro="" textlink="">
      <xdr:nvSpPr>
        <xdr:cNvPr id="121" name="物件費最大値テキスト"/>
        <xdr:cNvSpPr txBox="1"/>
      </xdr:nvSpPr>
      <xdr:spPr>
        <a:xfrm>
          <a:off x="4686300" y="8423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76127</xdr:rowOff>
    </xdr:from>
    <xdr:to>
      <xdr:col>24</xdr:col>
      <xdr:colOff>152400</xdr:colOff>
      <xdr:row>50</xdr:row>
      <xdr:rowOff>76127</xdr:rowOff>
    </xdr:to>
    <xdr:cxnSp macro="">
      <xdr:nvCxnSpPr>
        <xdr:cNvPr id="122" name="直線コネクタ 121"/>
        <xdr:cNvCxnSpPr/>
      </xdr:nvCxnSpPr>
      <xdr:spPr>
        <a:xfrm>
          <a:off x="4546600" y="864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145459</xdr:rowOff>
    </xdr:from>
    <xdr:to>
      <xdr:col>24</xdr:col>
      <xdr:colOff>63500</xdr:colOff>
      <xdr:row>58</xdr:row>
      <xdr:rowOff>57317</xdr:rowOff>
    </xdr:to>
    <xdr:cxnSp macro="">
      <xdr:nvCxnSpPr>
        <xdr:cNvPr id="123" name="直線コネクタ 122"/>
        <xdr:cNvCxnSpPr/>
      </xdr:nvCxnSpPr>
      <xdr:spPr>
        <a:xfrm flipV="1">
          <a:off x="3797300" y="9918109"/>
          <a:ext cx="838200" cy="83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107825</xdr:rowOff>
    </xdr:from>
    <xdr:ext cx="534377" cy="259045"/>
    <xdr:sp macro="" textlink="">
      <xdr:nvSpPr>
        <xdr:cNvPr id="124" name="物件費平均値テキスト"/>
        <xdr:cNvSpPr txBox="1"/>
      </xdr:nvSpPr>
      <xdr:spPr>
        <a:xfrm>
          <a:off x="4686300" y="95375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84948</xdr:rowOff>
    </xdr:from>
    <xdr:to>
      <xdr:col>24</xdr:col>
      <xdr:colOff>114300</xdr:colOff>
      <xdr:row>57</xdr:row>
      <xdr:rowOff>15098</xdr:rowOff>
    </xdr:to>
    <xdr:sp macro="" textlink="">
      <xdr:nvSpPr>
        <xdr:cNvPr id="125" name="フローチャート: 判断 124"/>
        <xdr:cNvSpPr/>
      </xdr:nvSpPr>
      <xdr:spPr>
        <a:xfrm>
          <a:off x="4584700" y="968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57317</xdr:rowOff>
    </xdr:from>
    <xdr:to>
      <xdr:col>19</xdr:col>
      <xdr:colOff>177800</xdr:colOff>
      <xdr:row>58</xdr:row>
      <xdr:rowOff>107043</xdr:rowOff>
    </xdr:to>
    <xdr:cxnSp macro="">
      <xdr:nvCxnSpPr>
        <xdr:cNvPr id="126" name="直線コネクタ 125"/>
        <xdr:cNvCxnSpPr/>
      </xdr:nvCxnSpPr>
      <xdr:spPr>
        <a:xfrm flipV="1">
          <a:off x="2908300" y="10001417"/>
          <a:ext cx="889000" cy="49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92732</xdr:rowOff>
    </xdr:from>
    <xdr:to>
      <xdr:col>20</xdr:col>
      <xdr:colOff>38100</xdr:colOff>
      <xdr:row>57</xdr:row>
      <xdr:rowOff>22882</xdr:rowOff>
    </xdr:to>
    <xdr:sp macro="" textlink="">
      <xdr:nvSpPr>
        <xdr:cNvPr id="127" name="フローチャート: 判断 126"/>
        <xdr:cNvSpPr/>
      </xdr:nvSpPr>
      <xdr:spPr>
        <a:xfrm>
          <a:off x="3746500" y="969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39409</xdr:rowOff>
    </xdr:from>
    <xdr:ext cx="534377" cy="259045"/>
    <xdr:sp macro="" textlink="">
      <xdr:nvSpPr>
        <xdr:cNvPr id="128" name="テキスト ボックス 127"/>
        <xdr:cNvSpPr txBox="1"/>
      </xdr:nvSpPr>
      <xdr:spPr>
        <a:xfrm>
          <a:off x="3530111" y="946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107043</xdr:rowOff>
    </xdr:from>
    <xdr:to>
      <xdr:col>15</xdr:col>
      <xdr:colOff>50800</xdr:colOff>
      <xdr:row>58</xdr:row>
      <xdr:rowOff>124220</xdr:rowOff>
    </xdr:to>
    <xdr:cxnSp macro="">
      <xdr:nvCxnSpPr>
        <xdr:cNvPr id="129" name="直線コネクタ 128"/>
        <xdr:cNvCxnSpPr/>
      </xdr:nvCxnSpPr>
      <xdr:spPr>
        <a:xfrm flipV="1">
          <a:off x="2019300" y="10051143"/>
          <a:ext cx="889000" cy="17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140226</xdr:rowOff>
    </xdr:from>
    <xdr:to>
      <xdr:col>15</xdr:col>
      <xdr:colOff>101600</xdr:colOff>
      <xdr:row>57</xdr:row>
      <xdr:rowOff>70376</xdr:rowOff>
    </xdr:to>
    <xdr:sp macro="" textlink="">
      <xdr:nvSpPr>
        <xdr:cNvPr id="130" name="フローチャート: 判断 129"/>
        <xdr:cNvSpPr/>
      </xdr:nvSpPr>
      <xdr:spPr>
        <a:xfrm>
          <a:off x="2857500" y="974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86903</xdr:rowOff>
    </xdr:from>
    <xdr:ext cx="534377" cy="259045"/>
    <xdr:sp macro="" textlink="">
      <xdr:nvSpPr>
        <xdr:cNvPr id="131" name="テキスト ボックス 130"/>
        <xdr:cNvSpPr txBox="1"/>
      </xdr:nvSpPr>
      <xdr:spPr>
        <a:xfrm>
          <a:off x="2641111" y="951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112126</xdr:rowOff>
    </xdr:from>
    <xdr:to>
      <xdr:col>10</xdr:col>
      <xdr:colOff>114300</xdr:colOff>
      <xdr:row>58</xdr:row>
      <xdr:rowOff>124220</xdr:rowOff>
    </xdr:to>
    <xdr:cxnSp macro="">
      <xdr:nvCxnSpPr>
        <xdr:cNvPr id="132" name="直線コネクタ 131"/>
        <xdr:cNvCxnSpPr/>
      </xdr:nvCxnSpPr>
      <xdr:spPr>
        <a:xfrm>
          <a:off x="1130300" y="10056226"/>
          <a:ext cx="889000" cy="12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122700</xdr:rowOff>
    </xdr:from>
    <xdr:to>
      <xdr:col>10</xdr:col>
      <xdr:colOff>165100</xdr:colOff>
      <xdr:row>57</xdr:row>
      <xdr:rowOff>52850</xdr:rowOff>
    </xdr:to>
    <xdr:sp macro="" textlink="">
      <xdr:nvSpPr>
        <xdr:cNvPr id="133" name="フローチャート: 判断 132"/>
        <xdr:cNvSpPr/>
      </xdr:nvSpPr>
      <xdr:spPr>
        <a:xfrm>
          <a:off x="1968500" y="972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69377</xdr:rowOff>
    </xdr:from>
    <xdr:ext cx="534377" cy="259045"/>
    <xdr:sp macro="" textlink="">
      <xdr:nvSpPr>
        <xdr:cNvPr id="134" name="テキスト ボックス 133"/>
        <xdr:cNvSpPr txBox="1"/>
      </xdr:nvSpPr>
      <xdr:spPr>
        <a:xfrm>
          <a:off x="1752111" y="9499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132780</xdr:rowOff>
    </xdr:from>
    <xdr:to>
      <xdr:col>6</xdr:col>
      <xdr:colOff>38100</xdr:colOff>
      <xdr:row>57</xdr:row>
      <xdr:rowOff>62930</xdr:rowOff>
    </xdr:to>
    <xdr:sp macro="" textlink="">
      <xdr:nvSpPr>
        <xdr:cNvPr id="135" name="フローチャート: 判断 134"/>
        <xdr:cNvSpPr/>
      </xdr:nvSpPr>
      <xdr:spPr>
        <a:xfrm>
          <a:off x="1079500" y="97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79457</xdr:rowOff>
    </xdr:from>
    <xdr:ext cx="534377" cy="259045"/>
    <xdr:sp macro="" textlink="">
      <xdr:nvSpPr>
        <xdr:cNvPr id="136" name="テキスト ボックス 135"/>
        <xdr:cNvSpPr txBox="1"/>
      </xdr:nvSpPr>
      <xdr:spPr>
        <a:xfrm>
          <a:off x="863111" y="950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94659</xdr:rowOff>
    </xdr:from>
    <xdr:to>
      <xdr:col>24</xdr:col>
      <xdr:colOff>114300</xdr:colOff>
      <xdr:row>58</xdr:row>
      <xdr:rowOff>24809</xdr:rowOff>
    </xdr:to>
    <xdr:sp macro="" textlink="">
      <xdr:nvSpPr>
        <xdr:cNvPr id="142" name="楕円 141"/>
        <xdr:cNvSpPr/>
      </xdr:nvSpPr>
      <xdr:spPr>
        <a:xfrm>
          <a:off x="4584700" y="9867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9586</xdr:rowOff>
    </xdr:from>
    <xdr:ext cx="534377" cy="259045"/>
    <xdr:sp macro="" textlink="">
      <xdr:nvSpPr>
        <xdr:cNvPr id="143" name="物件費該当値テキスト"/>
        <xdr:cNvSpPr txBox="1"/>
      </xdr:nvSpPr>
      <xdr:spPr>
        <a:xfrm>
          <a:off x="4686300" y="9782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6517</xdr:rowOff>
    </xdr:from>
    <xdr:to>
      <xdr:col>20</xdr:col>
      <xdr:colOff>38100</xdr:colOff>
      <xdr:row>58</xdr:row>
      <xdr:rowOff>108117</xdr:rowOff>
    </xdr:to>
    <xdr:sp macro="" textlink="">
      <xdr:nvSpPr>
        <xdr:cNvPr id="144" name="楕円 143"/>
        <xdr:cNvSpPr/>
      </xdr:nvSpPr>
      <xdr:spPr>
        <a:xfrm>
          <a:off x="3746500" y="9950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99244</xdr:rowOff>
    </xdr:from>
    <xdr:ext cx="534377" cy="259045"/>
    <xdr:sp macro="" textlink="">
      <xdr:nvSpPr>
        <xdr:cNvPr id="145" name="テキスト ボックス 144"/>
        <xdr:cNvSpPr txBox="1"/>
      </xdr:nvSpPr>
      <xdr:spPr>
        <a:xfrm>
          <a:off x="3530111" y="10043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56243</xdr:rowOff>
    </xdr:from>
    <xdr:to>
      <xdr:col>15</xdr:col>
      <xdr:colOff>101600</xdr:colOff>
      <xdr:row>58</xdr:row>
      <xdr:rowOff>157843</xdr:rowOff>
    </xdr:to>
    <xdr:sp macro="" textlink="">
      <xdr:nvSpPr>
        <xdr:cNvPr id="146" name="楕円 145"/>
        <xdr:cNvSpPr/>
      </xdr:nvSpPr>
      <xdr:spPr>
        <a:xfrm>
          <a:off x="2857500" y="10000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148970</xdr:rowOff>
    </xdr:from>
    <xdr:ext cx="534377" cy="259045"/>
    <xdr:sp macro="" textlink="">
      <xdr:nvSpPr>
        <xdr:cNvPr id="147" name="テキスト ボックス 146"/>
        <xdr:cNvSpPr txBox="1"/>
      </xdr:nvSpPr>
      <xdr:spPr>
        <a:xfrm>
          <a:off x="2641111" y="10093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73420</xdr:rowOff>
    </xdr:from>
    <xdr:to>
      <xdr:col>10</xdr:col>
      <xdr:colOff>165100</xdr:colOff>
      <xdr:row>59</xdr:row>
      <xdr:rowOff>3570</xdr:rowOff>
    </xdr:to>
    <xdr:sp macro="" textlink="">
      <xdr:nvSpPr>
        <xdr:cNvPr id="148" name="楕円 147"/>
        <xdr:cNvSpPr/>
      </xdr:nvSpPr>
      <xdr:spPr>
        <a:xfrm>
          <a:off x="1968500" y="1001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166147</xdr:rowOff>
    </xdr:from>
    <xdr:ext cx="534377" cy="259045"/>
    <xdr:sp macro="" textlink="">
      <xdr:nvSpPr>
        <xdr:cNvPr id="149" name="テキスト ボックス 148"/>
        <xdr:cNvSpPr txBox="1"/>
      </xdr:nvSpPr>
      <xdr:spPr>
        <a:xfrm>
          <a:off x="1752111" y="10110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61326</xdr:rowOff>
    </xdr:from>
    <xdr:to>
      <xdr:col>6</xdr:col>
      <xdr:colOff>38100</xdr:colOff>
      <xdr:row>58</xdr:row>
      <xdr:rowOff>162926</xdr:rowOff>
    </xdr:to>
    <xdr:sp macro="" textlink="">
      <xdr:nvSpPr>
        <xdr:cNvPr id="150" name="楕円 149"/>
        <xdr:cNvSpPr/>
      </xdr:nvSpPr>
      <xdr:spPr>
        <a:xfrm>
          <a:off x="1079500" y="10005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154053</xdr:rowOff>
    </xdr:from>
    <xdr:ext cx="534377" cy="259045"/>
    <xdr:sp macro="" textlink="">
      <xdr:nvSpPr>
        <xdr:cNvPr id="151" name="テキスト ボックス 150"/>
        <xdr:cNvSpPr txBox="1"/>
      </xdr:nvSpPr>
      <xdr:spPr>
        <a:xfrm>
          <a:off x="863111" y="10098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79578</xdr:rowOff>
    </xdr:from>
    <xdr:to>
      <xdr:col>24</xdr:col>
      <xdr:colOff>62865</xdr:colOff>
      <xdr:row>78</xdr:row>
      <xdr:rowOff>113959</xdr:rowOff>
    </xdr:to>
    <xdr:cxnSp macro="">
      <xdr:nvCxnSpPr>
        <xdr:cNvPr id="173" name="直線コネクタ 172"/>
        <xdr:cNvCxnSpPr/>
      </xdr:nvCxnSpPr>
      <xdr:spPr>
        <a:xfrm flipV="1">
          <a:off x="4633595" y="12081078"/>
          <a:ext cx="1270" cy="1405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117786</xdr:rowOff>
    </xdr:from>
    <xdr:ext cx="469744" cy="259045"/>
    <xdr:sp macro="" textlink="">
      <xdr:nvSpPr>
        <xdr:cNvPr id="174" name="維持補修費最小値テキスト"/>
        <xdr:cNvSpPr txBox="1"/>
      </xdr:nvSpPr>
      <xdr:spPr>
        <a:xfrm>
          <a:off x="4686300" y="13490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113959</xdr:rowOff>
    </xdr:from>
    <xdr:to>
      <xdr:col>24</xdr:col>
      <xdr:colOff>152400</xdr:colOff>
      <xdr:row>78</xdr:row>
      <xdr:rowOff>113959</xdr:rowOff>
    </xdr:to>
    <xdr:cxnSp macro="">
      <xdr:nvCxnSpPr>
        <xdr:cNvPr id="175" name="直線コネクタ 174"/>
        <xdr:cNvCxnSpPr/>
      </xdr:nvCxnSpPr>
      <xdr:spPr>
        <a:xfrm>
          <a:off x="4546600" y="13487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26255</xdr:rowOff>
    </xdr:from>
    <xdr:ext cx="534377" cy="259045"/>
    <xdr:sp macro="" textlink="">
      <xdr:nvSpPr>
        <xdr:cNvPr id="176" name="維持補修費最大値テキスト"/>
        <xdr:cNvSpPr txBox="1"/>
      </xdr:nvSpPr>
      <xdr:spPr>
        <a:xfrm>
          <a:off x="4686300" y="1185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79578</xdr:rowOff>
    </xdr:from>
    <xdr:to>
      <xdr:col>24</xdr:col>
      <xdr:colOff>152400</xdr:colOff>
      <xdr:row>70</xdr:row>
      <xdr:rowOff>79578</xdr:rowOff>
    </xdr:to>
    <xdr:cxnSp macro="">
      <xdr:nvCxnSpPr>
        <xdr:cNvPr id="177" name="直線コネクタ 176"/>
        <xdr:cNvCxnSpPr/>
      </xdr:nvCxnSpPr>
      <xdr:spPr>
        <a:xfrm>
          <a:off x="4546600" y="1208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19686</xdr:rowOff>
    </xdr:from>
    <xdr:to>
      <xdr:col>24</xdr:col>
      <xdr:colOff>63500</xdr:colOff>
      <xdr:row>78</xdr:row>
      <xdr:rowOff>29880</xdr:rowOff>
    </xdr:to>
    <xdr:cxnSp macro="">
      <xdr:nvCxnSpPr>
        <xdr:cNvPr id="178" name="直線コネクタ 177"/>
        <xdr:cNvCxnSpPr/>
      </xdr:nvCxnSpPr>
      <xdr:spPr>
        <a:xfrm flipV="1">
          <a:off x="3797300" y="13392786"/>
          <a:ext cx="838200" cy="10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98198</xdr:rowOff>
    </xdr:from>
    <xdr:ext cx="469744" cy="259045"/>
    <xdr:sp macro="" textlink="">
      <xdr:nvSpPr>
        <xdr:cNvPr id="179" name="維持補修費平均値テキスト"/>
        <xdr:cNvSpPr txBox="1"/>
      </xdr:nvSpPr>
      <xdr:spPr>
        <a:xfrm>
          <a:off x="4686300" y="131283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75321</xdr:rowOff>
    </xdr:from>
    <xdr:to>
      <xdr:col>24</xdr:col>
      <xdr:colOff>114300</xdr:colOff>
      <xdr:row>78</xdr:row>
      <xdr:rowOff>5471</xdr:rowOff>
    </xdr:to>
    <xdr:sp macro="" textlink="">
      <xdr:nvSpPr>
        <xdr:cNvPr id="180" name="フローチャート: 判断 179"/>
        <xdr:cNvSpPr/>
      </xdr:nvSpPr>
      <xdr:spPr>
        <a:xfrm>
          <a:off x="4584700" y="1327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28234</xdr:rowOff>
    </xdr:from>
    <xdr:to>
      <xdr:col>19</xdr:col>
      <xdr:colOff>177800</xdr:colOff>
      <xdr:row>78</xdr:row>
      <xdr:rowOff>29880</xdr:rowOff>
    </xdr:to>
    <xdr:cxnSp macro="">
      <xdr:nvCxnSpPr>
        <xdr:cNvPr id="181" name="直線コネクタ 180"/>
        <xdr:cNvCxnSpPr/>
      </xdr:nvCxnSpPr>
      <xdr:spPr>
        <a:xfrm>
          <a:off x="2908300" y="13401334"/>
          <a:ext cx="889000" cy="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143901</xdr:rowOff>
    </xdr:from>
    <xdr:to>
      <xdr:col>20</xdr:col>
      <xdr:colOff>38100</xdr:colOff>
      <xdr:row>78</xdr:row>
      <xdr:rowOff>74051</xdr:rowOff>
    </xdr:to>
    <xdr:sp macro="" textlink="">
      <xdr:nvSpPr>
        <xdr:cNvPr id="182" name="フローチャート: 判断 181"/>
        <xdr:cNvSpPr/>
      </xdr:nvSpPr>
      <xdr:spPr>
        <a:xfrm>
          <a:off x="3746500" y="1334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90578</xdr:rowOff>
    </xdr:from>
    <xdr:ext cx="469744" cy="259045"/>
    <xdr:sp macro="" textlink="">
      <xdr:nvSpPr>
        <xdr:cNvPr id="183" name="テキスト ボックス 182"/>
        <xdr:cNvSpPr txBox="1"/>
      </xdr:nvSpPr>
      <xdr:spPr>
        <a:xfrm>
          <a:off x="3562428" y="13120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28234</xdr:rowOff>
    </xdr:from>
    <xdr:to>
      <xdr:col>15</xdr:col>
      <xdr:colOff>50800</xdr:colOff>
      <xdr:row>78</xdr:row>
      <xdr:rowOff>37996</xdr:rowOff>
    </xdr:to>
    <xdr:cxnSp macro="">
      <xdr:nvCxnSpPr>
        <xdr:cNvPr id="184" name="直線コネクタ 183"/>
        <xdr:cNvCxnSpPr/>
      </xdr:nvCxnSpPr>
      <xdr:spPr>
        <a:xfrm flipV="1">
          <a:off x="2019300" y="13401334"/>
          <a:ext cx="889000" cy="9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132883</xdr:rowOff>
    </xdr:from>
    <xdr:to>
      <xdr:col>15</xdr:col>
      <xdr:colOff>101600</xdr:colOff>
      <xdr:row>78</xdr:row>
      <xdr:rowOff>63033</xdr:rowOff>
    </xdr:to>
    <xdr:sp macro="" textlink="">
      <xdr:nvSpPr>
        <xdr:cNvPr id="185" name="フローチャート: 判断 184"/>
        <xdr:cNvSpPr/>
      </xdr:nvSpPr>
      <xdr:spPr>
        <a:xfrm>
          <a:off x="2857500" y="13334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79560</xdr:rowOff>
    </xdr:from>
    <xdr:ext cx="469744" cy="259045"/>
    <xdr:sp macro="" textlink="">
      <xdr:nvSpPr>
        <xdr:cNvPr id="186" name="テキスト ボックス 185"/>
        <xdr:cNvSpPr txBox="1"/>
      </xdr:nvSpPr>
      <xdr:spPr>
        <a:xfrm>
          <a:off x="2673428" y="13109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37996</xdr:rowOff>
    </xdr:from>
    <xdr:to>
      <xdr:col>10</xdr:col>
      <xdr:colOff>114300</xdr:colOff>
      <xdr:row>78</xdr:row>
      <xdr:rowOff>43940</xdr:rowOff>
    </xdr:to>
    <xdr:cxnSp macro="">
      <xdr:nvCxnSpPr>
        <xdr:cNvPr id="187" name="直線コネクタ 186"/>
        <xdr:cNvCxnSpPr/>
      </xdr:nvCxnSpPr>
      <xdr:spPr>
        <a:xfrm flipV="1">
          <a:off x="1130300" y="13411096"/>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95576</xdr:rowOff>
    </xdr:from>
    <xdr:to>
      <xdr:col>10</xdr:col>
      <xdr:colOff>165100</xdr:colOff>
      <xdr:row>78</xdr:row>
      <xdr:rowOff>25726</xdr:rowOff>
    </xdr:to>
    <xdr:sp macro="" textlink="">
      <xdr:nvSpPr>
        <xdr:cNvPr id="188" name="フローチャート: 判断 187"/>
        <xdr:cNvSpPr/>
      </xdr:nvSpPr>
      <xdr:spPr>
        <a:xfrm>
          <a:off x="1968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42253</xdr:rowOff>
    </xdr:from>
    <xdr:ext cx="469744" cy="259045"/>
    <xdr:sp macro="" textlink="">
      <xdr:nvSpPr>
        <xdr:cNvPr id="189" name="テキスト ボックス 188"/>
        <xdr:cNvSpPr txBox="1"/>
      </xdr:nvSpPr>
      <xdr:spPr>
        <a:xfrm>
          <a:off x="1784428" y="1307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130665</xdr:rowOff>
    </xdr:from>
    <xdr:to>
      <xdr:col>6</xdr:col>
      <xdr:colOff>38100</xdr:colOff>
      <xdr:row>78</xdr:row>
      <xdr:rowOff>60815</xdr:rowOff>
    </xdr:to>
    <xdr:sp macro="" textlink="">
      <xdr:nvSpPr>
        <xdr:cNvPr id="190" name="フローチャート: 判断 189"/>
        <xdr:cNvSpPr/>
      </xdr:nvSpPr>
      <xdr:spPr>
        <a:xfrm>
          <a:off x="1079500" y="13332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77342</xdr:rowOff>
    </xdr:from>
    <xdr:ext cx="469744" cy="259045"/>
    <xdr:sp macro="" textlink="">
      <xdr:nvSpPr>
        <xdr:cNvPr id="191" name="テキスト ボックス 190"/>
        <xdr:cNvSpPr txBox="1"/>
      </xdr:nvSpPr>
      <xdr:spPr>
        <a:xfrm>
          <a:off x="895428" y="13107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140336</xdr:rowOff>
    </xdr:from>
    <xdr:to>
      <xdr:col>24</xdr:col>
      <xdr:colOff>114300</xdr:colOff>
      <xdr:row>78</xdr:row>
      <xdr:rowOff>70486</xdr:rowOff>
    </xdr:to>
    <xdr:sp macro="" textlink="">
      <xdr:nvSpPr>
        <xdr:cNvPr id="197" name="楕円 196"/>
        <xdr:cNvSpPr/>
      </xdr:nvSpPr>
      <xdr:spPr>
        <a:xfrm>
          <a:off x="4584700" y="1334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55263</xdr:rowOff>
    </xdr:from>
    <xdr:ext cx="469744" cy="259045"/>
    <xdr:sp macro="" textlink="">
      <xdr:nvSpPr>
        <xdr:cNvPr id="198" name="維持補修費該当値テキスト"/>
        <xdr:cNvSpPr txBox="1"/>
      </xdr:nvSpPr>
      <xdr:spPr>
        <a:xfrm>
          <a:off x="4686300" y="13256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150530</xdr:rowOff>
    </xdr:from>
    <xdr:to>
      <xdr:col>20</xdr:col>
      <xdr:colOff>38100</xdr:colOff>
      <xdr:row>78</xdr:row>
      <xdr:rowOff>80680</xdr:rowOff>
    </xdr:to>
    <xdr:sp macro="" textlink="">
      <xdr:nvSpPr>
        <xdr:cNvPr id="199" name="楕円 198"/>
        <xdr:cNvSpPr/>
      </xdr:nvSpPr>
      <xdr:spPr>
        <a:xfrm>
          <a:off x="3746500" y="1335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71807</xdr:rowOff>
    </xdr:from>
    <xdr:ext cx="469744" cy="259045"/>
    <xdr:sp macro="" textlink="">
      <xdr:nvSpPr>
        <xdr:cNvPr id="200" name="テキスト ボックス 199"/>
        <xdr:cNvSpPr txBox="1"/>
      </xdr:nvSpPr>
      <xdr:spPr>
        <a:xfrm>
          <a:off x="3562428" y="13444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148884</xdr:rowOff>
    </xdr:from>
    <xdr:to>
      <xdr:col>15</xdr:col>
      <xdr:colOff>101600</xdr:colOff>
      <xdr:row>78</xdr:row>
      <xdr:rowOff>79034</xdr:rowOff>
    </xdr:to>
    <xdr:sp macro="" textlink="">
      <xdr:nvSpPr>
        <xdr:cNvPr id="201" name="楕円 200"/>
        <xdr:cNvSpPr/>
      </xdr:nvSpPr>
      <xdr:spPr>
        <a:xfrm>
          <a:off x="2857500" y="13350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70161</xdr:rowOff>
    </xdr:from>
    <xdr:ext cx="469744" cy="259045"/>
    <xdr:sp macro="" textlink="">
      <xdr:nvSpPr>
        <xdr:cNvPr id="202" name="テキスト ボックス 201"/>
        <xdr:cNvSpPr txBox="1"/>
      </xdr:nvSpPr>
      <xdr:spPr>
        <a:xfrm>
          <a:off x="2673428" y="13443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158646</xdr:rowOff>
    </xdr:from>
    <xdr:to>
      <xdr:col>10</xdr:col>
      <xdr:colOff>165100</xdr:colOff>
      <xdr:row>78</xdr:row>
      <xdr:rowOff>88796</xdr:rowOff>
    </xdr:to>
    <xdr:sp macro="" textlink="">
      <xdr:nvSpPr>
        <xdr:cNvPr id="203" name="楕円 202"/>
        <xdr:cNvSpPr/>
      </xdr:nvSpPr>
      <xdr:spPr>
        <a:xfrm>
          <a:off x="1968500" y="13360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79923</xdr:rowOff>
    </xdr:from>
    <xdr:ext cx="469744" cy="259045"/>
    <xdr:sp macro="" textlink="">
      <xdr:nvSpPr>
        <xdr:cNvPr id="204" name="テキスト ボックス 203"/>
        <xdr:cNvSpPr txBox="1"/>
      </xdr:nvSpPr>
      <xdr:spPr>
        <a:xfrm>
          <a:off x="1784428" y="13453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164590</xdr:rowOff>
    </xdr:from>
    <xdr:to>
      <xdr:col>6</xdr:col>
      <xdr:colOff>38100</xdr:colOff>
      <xdr:row>78</xdr:row>
      <xdr:rowOff>94740</xdr:rowOff>
    </xdr:to>
    <xdr:sp macro="" textlink="">
      <xdr:nvSpPr>
        <xdr:cNvPr id="205" name="楕円 204"/>
        <xdr:cNvSpPr/>
      </xdr:nvSpPr>
      <xdr:spPr>
        <a:xfrm>
          <a:off x="1079500" y="1336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85867</xdr:rowOff>
    </xdr:from>
    <xdr:ext cx="469744" cy="259045"/>
    <xdr:sp macro="" textlink="">
      <xdr:nvSpPr>
        <xdr:cNvPr id="206" name="テキスト ボックス 205"/>
        <xdr:cNvSpPr txBox="1"/>
      </xdr:nvSpPr>
      <xdr:spPr>
        <a:xfrm>
          <a:off x="895428" y="1345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130270</xdr:rowOff>
    </xdr:from>
    <xdr:to>
      <xdr:col>24</xdr:col>
      <xdr:colOff>62865</xdr:colOff>
      <xdr:row>97</xdr:row>
      <xdr:rowOff>113012</xdr:rowOff>
    </xdr:to>
    <xdr:cxnSp macro="">
      <xdr:nvCxnSpPr>
        <xdr:cNvPr id="231" name="直線コネクタ 230"/>
        <xdr:cNvCxnSpPr/>
      </xdr:nvCxnSpPr>
      <xdr:spPr>
        <a:xfrm flipV="1">
          <a:off x="4633595" y="15389320"/>
          <a:ext cx="1270" cy="1354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116839</xdr:rowOff>
    </xdr:from>
    <xdr:ext cx="534377" cy="259045"/>
    <xdr:sp macro="" textlink="">
      <xdr:nvSpPr>
        <xdr:cNvPr id="232" name="扶助費最小値テキスト"/>
        <xdr:cNvSpPr txBox="1"/>
      </xdr:nvSpPr>
      <xdr:spPr>
        <a:xfrm>
          <a:off x="4686300" y="1674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113012</xdr:rowOff>
    </xdr:from>
    <xdr:to>
      <xdr:col>24</xdr:col>
      <xdr:colOff>152400</xdr:colOff>
      <xdr:row>97</xdr:row>
      <xdr:rowOff>113012</xdr:rowOff>
    </xdr:to>
    <xdr:cxnSp macro="">
      <xdr:nvCxnSpPr>
        <xdr:cNvPr id="233" name="直線コネクタ 232"/>
        <xdr:cNvCxnSpPr/>
      </xdr:nvCxnSpPr>
      <xdr:spPr>
        <a:xfrm>
          <a:off x="4546600" y="16743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76947</xdr:rowOff>
    </xdr:from>
    <xdr:ext cx="599010" cy="259045"/>
    <xdr:sp macro="" textlink="">
      <xdr:nvSpPr>
        <xdr:cNvPr id="234" name="扶助費最大値テキスト"/>
        <xdr:cNvSpPr txBox="1"/>
      </xdr:nvSpPr>
      <xdr:spPr>
        <a:xfrm>
          <a:off x="4686300" y="15164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130270</xdr:rowOff>
    </xdr:from>
    <xdr:to>
      <xdr:col>24</xdr:col>
      <xdr:colOff>152400</xdr:colOff>
      <xdr:row>89</xdr:row>
      <xdr:rowOff>130270</xdr:rowOff>
    </xdr:to>
    <xdr:cxnSp macro="">
      <xdr:nvCxnSpPr>
        <xdr:cNvPr id="235" name="直線コネクタ 234"/>
        <xdr:cNvCxnSpPr/>
      </xdr:nvCxnSpPr>
      <xdr:spPr>
        <a:xfrm>
          <a:off x="4546600" y="15389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25743</xdr:rowOff>
    </xdr:from>
    <xdr:to>
      <xdr:col>24</xdr:col>
      <xdr:colOff>63500</xdr:colOff>
      <xdr:row>95</xdr:row>
      <xdr:rowOff>27781</xdr:rowOff>
    </xdr:to>
    <xdr:cxnSp macro="">
      <xdr:nvCxnSpPr>
        <xdr:cNvPr id="236" name="直線コネクタ 235"/>
        <xdr:cNvCxnSpPr/>
      </xdr:nvCxnSpPr>
      <xdr:spPr>
        <a:xfrm flipV="1">
          <a:off x="3797300" y="16313493"/>
          <a:ext cx="838200" cy="2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43102</xdr:rowOff>
    </xdr:from>
    <xdr:ext cx="534377" cy="259045"/>
    <xdr:sp macro="" textlink="">
      <xdr:nvSpPr>
        <xdr:cNvPr id="237" name="扶助費平均値テキスト"/>
        <xdr:cNvSpPr txBox="1"/>
      </xdr:nvSpPr>
      <xdr:spPr>
        <a:xfrm>
          <a:off x="4686300" y="159879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20225</xdr:rowOff>
    </xdr:from>
    <xdr:to>
      <xdr:col>24</xdr:col>
      <xdr:colOff>114300</xdr:colOff>
      <xdr:row>94</xdr:row>
      <xdr:rowOff>121825</xdr:rowOff>
    </xdr:to>
    <xdr:sp macro="" textlink="">
      <xdr:nvSpPr>
        <xdr:cNvPr id="238" name="フローチャート: 判断 237"/>
        <xdr:cNvSpPr/>
      </xdr:nvSpPr>
      <xdr:spPr>
        <a:xfrm>
          <a:off x="4584700" y="1613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27781</xdr:rowOff>
    </xdr:from>
    <xdr:to>
      <xdr:col>19</xdr:col>
      <xdr:colOff>177800</xdr:colOff>
      <xdr:row>95</xdr:row>
      <xdr:rowOff>86913</xdr:rowOff>
    </xdr:to>
    <xdr:cxnSp macro="">
      <xdr:nvCxnSpPr>
        <xdr:cNvPr id="239" name="直線コネクタ 238"/>
        <xdr:cNvCxnSpPr/>
      </xdr:nvCxnSpPr>
      <xdr:spPr>
        <a:xfrm flipV="1">
          <a:off x="2908300" y="16315531"/>
          <a:ext cx="889000" cy="59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47867</xdr:rowOff>
    </xdr:from>
    <xdr:to>
      <xdr:col>20</xdr:col>
      <xdr:colOff>38100</xdr:colOff>
      <xdr:row>94</xdr:row>
      <xdr:rowOff>149467</xdr:rowOff>
    </xdr:to>
    <xdr:sp macro="" textlink="">
      <xdr:nvSpPr>
        <xdr:cNvPr id="240" name="フローチャート: 判断 239"/>
        <xdr:cNvSpPr/>
      </xdr:nvSpPr>
      <xdr:spPr>
        <a:xfrm>
          <a:off x="3746500" y="1616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165994</xdr:rowOff>
    </xdr:from>
    <xdr:ext cx="534377" cy="259045"/>
    <xdr:sp macro="" textlink="">
      <xdr:nvSpPr>
        <xdr:cNvPr id="241" name="テキスト ボックス 240"/>
        <xdr:cNvSpPr txBox="1"/>
      </xdr:nvSpPr>
      <xdr:spPr>
        <a:xfrm>
          <a:off x="3530111" y="15939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78930</xdr:rowOff>
    </xdr:from>
    <xdr:to>
      <xdr:col>15</xdr:col>
      <xdr:colOff>50800</xdr:colOff>
      <xdr:row>95</xdr:row>
      <xdr:rowOff>86913</xdr:rowOff>
    </xdr:to>
    <xdr:cxnSp macro="">
      <xdr:nvCxnSpPr>
        <xdr:cNvPr id="242" name="直線コネクタ 241"/>
        <xdr:cNvCxnSpPr/>
      </xdr:nvCxnSpPr>
      <xdr:spPr>
        <a:xfrm>
          <a:off x="2019300" y="16366680"/>
          <a:ext cx="889000" cy="7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123113</xdr:rowOff>
    </xdr:from>
    <xdr:to>
      <xdr:col>15</xdr:col>
      <xdr:colOff>101600</xdr:colOff>
      <xdr:row>95</xdr:row>
      <xdr:rowOff>53263</xdr:rowOff>
    </xdr:to>
    <xdr:sp macro="" textlink="">
      <xdr:nvSpPr>
        <xdr:cNvPr id="243" name="フローチャート: 判断 242"/>
        <xdr:cNvSpPr/>
      </xdr:nvSpPr>
      <xdr:spPr>
        <a:xfrm>
          <a:off x="2857500" y="1623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69790</xdr:rowOff>
    </xdr:from>
    <xdr:ext cx="534377" cy="259045"/>
    <xdr:sp macro="" textlink="">
      <xdr:nvSpPr>
        <xdr:cNvPr id="244" name="テキスト ボックス 243"/>
        <xdr:cNvSpPr txBox="1"/>
      </xdr:nvSpPr>
      <xdr:spPr>
        <a:xfrm>
          <a:off x="2641111" y="1601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78930</xdr:rowOff>
    </xdr:from>
    <xdr:to>
      <xdr:col>10</xdr:col>
      <xdr:colOff>114300</xdr:colOff>
      <xdr:row>95</xdr:row>
      <xdr:rowOff>93314</xdr:rowOff>
    </xdr:to>
    <xdr:cxnSp macro="">
      <xdr:nvCxnSpPr>
        <xdr:cNvPr id="245" name="直線コネクタ 244"/>
        <xdr:cNvCxnSpPr/>
      </xdr:nvCxnSpPr>
      <xdr:spPr>
        <a:xfrm flipV="1">
          <a:off x="1130300" y="16366680"/>
          <a:ext cx="889000" cy="1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110159</xdr:rowOff>
    </xdr:from>
    <xdr:to>
      <xdr:col>10</xdr:col>
      <xdr:colOff>165100</xdr:colOff>
      <xdr:row>95</xdr:row>
      <xdr:rowOff>40309</xdr:rowOff>
    </xdr:to>
    <xdr:sp macro="" textlink="">
      <xdr:nvSpPr>
        <xdr:cNvPr id="246" name="フローチャート: 判断 245"/>
        <xdr:cNvSpPr/>
      </xdr:nvSpPr>
      <xdr:spPr>
        <a:xfrm>
          <a:off x="1968500" y="1622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56836</xdr:rowOff>
    </xdr:from>
    <xdr:ext cx="534377" cy="259045"/>
    <xdr:sp macro="" textlink="">
      <xdr:nvSpPr>
        <xdr:cNvPr id="247" name="テキスト ボックス 246"/>
        <xdr:cNvSpPr txBox="1"/>
      </xdr:nvSpPr>
      <xdr:spPr>
        <a:xfrm>
          <a:off x="1752111" y="16001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127629</xdr:rowOff>
    </xdr:from>
    <xdr:to>
      <xdr:col>6</xdr:col>
      <xdr:colOff>38100</xdr:colOff>
      <xdr:row>95</xdr:row>
      <xdr:rowOff>57779</xdr:rowOff>
    </xdr:to>
    <xdr:sp macro="" textlink="">
      <xdr:nvSpPr>
        <xdr:cNvPr id="248" name="フローチャート: 判断 247"/>
        <xdr:cNvSpPr/>
      </xdr:nvSpPr>
      <xdr:spPr>
        <a:xfrm>
          <a:off x="10795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74306</xdr:rowOff>
    </xdr:from>
    <xdr:ext cx="534377" cy="259045"/>
    <xdr:sp macro="" textlink="">
      <xdr:nvSpPr>
        <xdr:cNvPr id="249" name="テキスト ボックス 248"/>
        <xdr:cNvSpPr txBox="1"/>
      </xdr:nvSpPr>
      <xdr:spPr>
        <a:xfrm>
          <a:off x="863111" y="1601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146393</xdr:rowOff>
    </xdr:from>
    <xdr:to>
      <xdr:col>24</xdr:col>
      <xdr:colOff>114300</xdr:colOff>
      <xdr:row>95</xdr:row>
      <xdr:rowOff>76543</xdr:rowOff>
    </xdr:to>
    <xdr:sp macro="" textlink="">
      <xdr:nvSpPr>
        <xdr:cNvPr id="255" name="楕円 254"/>
        <xdr:cNvSpPr/>
      </xdr:nvSpPr>
      <xdr:spPr>
        <a:xfrm>
          <a:off x="4584700" y="16262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124820</xdr:rowOff>
    </xdr:from>
    <xdr:ext cx="534377" cy="259045"/>
    <xdr:sp macro="" textlink="">
      <xdr:nvSpPr>
        <xdr:cNvPr id="256" name="扶助費該当値テキスト"/>
        <xdr:cNvSpPr txBox="1"/>
      </xdr:nvSpPr>
      <xdr:spPr>
        <a:xfrm>
          <a:off x="4686300" y="16241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148431</xdr:rowOff>
    </xdr:from>
    <xdr:to>
      <xdr:col>20</xdr:col>
      <xdr:colOff>38100</xdr:colOff>
      <xdr:row>95</xdr:row>
      <xdr:rowOff>78581</xdr:rowOff>
    </xdr:to>
    <xdr:sp macro="" textlink="">
      <xdr:nvSpPr>
        <xdr:cNvPr id="257" name="楕円 256"/>
        <xdr:cNvSpPr/>
      </xdr:nvSpPr>
      <xdr:spPr>
        <a:xfrm>
          <a:off x="3746500" y="16264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69708</xdr:rowOff>
    </xdr:from>
    <xdr:ext cx="534377" cy="259045"/>
    <xdr:sp macro="" textlink="">
      <xdr:nvSpPr>
        <xdr:cNvPr id="258" name="テキスト ボックス 257"/>
        <xdr:cNvSpPr txBox="1"/>
      </xdr:nvSpPr>
      <xdr:spPr>
        <a:xfrm>
          <a:off x="3530111" y="16357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36113</xdr:rowOff>
    </xdr:from>
    <xdr:to>
      <xdr:col>15</xdr:col>
      <xdr:colOff>101600</xdr:colOff>
      <xdr:row>95</xdr:row>
      <xdr:rowOff>137713</xdr:rowOff>
    </xdr:to>
    <xdr:sp macro="" textlink="">
      <xdr:nvSpPr>
        <xdr:cNvPr id="259" name="楕円 258"/>
        <xdr:cNvSpPr/>
      </xdr:nvSpPr>
      <xdr:spPr>
        <a:xfrm>
          <a:off x="2857500" y="1632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128840</xdr:rowOff>
    </xdr:from>
    <xdr:ext cx="534377" cy="259045"/>
    <xdr:sp macro="" textlink="">
      <xdr:nvSpPr>
        <xdr:cNvPr id="260" name="テキスト ボックス 259"/>
        <xdr:cNvSpPr txBox="1"/>
      </xdr:nvSpPr>
      <xdr:spPr>
        <a:xfrm>
          <a:off x="2641111" y="16416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28130</xdr:rowOff>
    </xdr:from>
    <xdr:to>
      <xdr:col>10</xdr:col>
      <xdr:colOff>165100</xdr:colOff>
      <xdr:row>95</xdr:row>
      <xdr:rowOff>129730</xdr:rowOff>
    </xdr:to>
    <xdr:sp macro="" textlink="">
      <xdr:nvSpPr>
        <xdr:cNvPr id="261" name="楕円 260"/>
        <xdr:cNvSpPr/>
      </xdr:nvSpPr>
      <xdr:spPr>
        <a:xfrm>
          <a:off x="1968500" y="1631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120857</xdr:rowOff>
    </xdr:from>
    <xdr:ext cx="534377" cy="259045"/>
    <xdr:sp macro="" textlink="">
      <xdr:nvSpPr>
        <xdr:cNvPr id="262" name="テキスト ボックス 261"/>
        <xdr:cNvSpPr txBox="1"/>
      </xdr:nvSpPr>
      <xdr:spPr>
        <a:xfrm>
          <a:off x="1752111" y="16408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42514</xdr:rowOff>
    </xdr:from>
    <xdr:to>
      <xdr:col>6</xdr:col>
      <xdr:colOff>38100</xdr:colOff>
      <xdr:row>95</xdr:row>
      <xdr:rowOff>144114</xdr:rowOff>
    </xdr:to>
    <xdr:sp macro="" textlink="">
      <xdr:nvSpPr>
        <xdr:cNvPr id="263" name="楕円 262"/>
        <xdr:cNvSpPr/>
      </xdr:nvSpPr>
      <xdr:spPr>
        <a:xfrm>
          <a:off x="1079500" y="1633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135241</xdr:rowOff>
    </xdr:from>
    <xdr:ext cx="534377" cy="259045"/>
    <xdr:sp macro="" textlink="">
      <xdr:nvSpPr>
        <xdr:cNvPr id="264" name="テキスト ボックス 263"/>
        <xdr:cNvSpPr txBox="1"/>
      </xdr:nvSpPr>
      <xdr:spPr>
        <a:xfrm>
          <a:off x="863111" y="1642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8" name="テキスト ボックス 277"/>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0" name="テキスト ボックス 279"/>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2" name="テキスト ボックス 281"/>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125047</xdr:rowOff>
    </xdr:from>
    <xdr:to>
      <xdr:col>54</xdr:col>
      <xdr:colOff>189865</xdr:colOff>
      <xdr:row>36</xdr:row>
      <xdr:rowOff>49315</xdr:rowOff>
    </xdr:to>
    <xdr:cxnSp macro="">
      <xdr:nvCxnSpPr>
        <xdr:cNvPr id="288" name="直線コネクタ 287"/>
        <xdr:cNvCxnSpPr/>
      </xdr:nvCxnSpPr>
      <xdr:spPr>
        <a:xfrm flipV="1">
          <a:off x="10475595" y="5439997"/>
          <a:ext cx="1270" cy="781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53142</xdr:rowOff>
    </xdr:from>
    <xdr:ext cx="599010" cy="259045"/>
    <xdr:sp macro="" textlink="">
      <xdr:nvSpPr>
        <xdr:cNvPr id="289" name="補助費等最小値テキスト"/>
        <xdr:cNvSpPr txBox="1"/>
      </xdr:nvSpPr>
      <xdr:spPr>
        <a:xfrm>
          <a:off x="10528300" y="6225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49315</xdr:rowOff>
    </xdr:from>
    <xdr:to>
      <xdr:col>55</xdr:col>
      <xdr:colOff>88900</xdr:colOff>
      <xdr:row>36</xdr:row>
      <xdr:rowOff>49315</xdr:rowOff>
    </xdr:to>
    <xdr:cxnSp macro="">
      <xdr:nvCxnSpPr>
        <xdr:cNvPr id="290" name="直線コネクタ 289"/>
        <xdr:cNvCxnSpPr/>
      </xdr:nvCxnSpPr>
      <xdr:spPr>
        <a:xfrm>
          <a:off x="10388600" y="6221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71724</xdr:rowOff>
    </xdr:from>
    <xdr:ext cx="599010" cy="259045"/>
    <xdr:sp macro="" textlink="">
      <xdr:nvSpPr>
        <xdr:cNvPr id="291" name="補助費等最大値テキスト"/>
        <xdr:cNvSpPr txBox="1"/>
      </xdr:nvSpPr>
      <xdr:spPr>
        <a:xfrm>
          <a:off x="10528300" y="5215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125047</xdr:rowOff>
    </xdr:from>
    <xdr:to>
      <xdr:col>55</xdr:col>
      <xdr:colOff>88900</xdr:colOff>
      <xdr:row>31</xdr:row>
      <xdr:rowOff>125047</xdr:rowOff>
    </xdr:to>
    <xdr:cxnSp macro="">
      <xdr:nvCxnSpPr>
        <xdr:cNvPr id="292" name="直線コネクタ 291"/>
        <xdr:cNvCxnSpPr/>
      </xdr:nvCxnSpPr>
      <xdr:spPr>
        <a:xfrm>
          <a:off x="10388600" y="5439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14202</xdr:rowOff>
    </xdr:from>
    <xdr:to>
      <xdr:col>55</xdr:col>
      <xdr:colOff>0</xdr:colOff>
      <xdr:row>38</xdr:row>
      <xdr:rowOff>71063</xdr:rowOff>
    </xdr:to>
    <xdr:cxnSp macro="">
      <xdr:nvCxnSpPr>
        <xdr:cNvPr id="293" name="直線コネクタ 292"/>
        <xdr:cNvCxnSpPr/>
      </xdr:nvCxnSpPr>
      <xdr:spPr>
        <a:xfrm flipV="1">
          <a:off x="9639300" y="6186402"/>
          <a:ext cx="838200" cy="399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166359</xdr:rowOff>
    </xdr:from>
    <xdr:ext cx="599010" cy="259045"/>
    <xdr:sp macro="" textlink="">
      <xdr:nvSpPr>
        <xdr:cNvPr id="294" name="補助費等平均値テキスト"/>
        <xdr:cNvSpPr txBox="1"/>
      </xdr:nvSpPr>
      <xdr:spPr>
        <a:xfrm>
          <a:off x="10528300" y="58242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143482</xdr:rowOff>
    </xdr:from>
    <xdr:to>
      <xdr:col>55</xdr:col>
      <xdr:colOff>50800</xdr:colOff>
      <xdr:row>35</xdr:row>
      <xdr:rowOff>73632</xdr:rowOff>
    </xdr:to>
    <xdr:sp macro="" textlink="">
      <xdr:nvSpPr>
        <xdr:cNvPr id="295" name="フローチャート: 判断 294"/>
        <xdr:cNvSpPr/>
      </xdr:nvSpPr>
      <xdr:spPr>
        <a:xfrm>
          <a:off x="10426700" y="5972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71063</xdr:rowOff>
    </xdr:from>
    <xdr:to>
      <xdr:col>50</xdr:col>
      <xdr:colOff>114300</xdr:colOff>
      <xdr:row>38</xdr:row>
      <xdr:rowOff>128834</xdr:rowOff>
    </xdr:to>
    <xdr:cxnSp macro="">
      <xdr:nvCxnSpPr>
        <xdr:cNvPr id="296" name="直線コネクタ 295"/>
        <xdr:cNvCxnSpPr/>
      </xdr:nvCxnSpPr>
      <xdr:spPr>
        <a:xfrm flipV="1">
          <a:off x="8750300" y="6586163"/>
          <a:ext cx="889000" cy="57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77017</xdr:rowOff>
    </xdr:from>
    <xdr:to>
      <xdr:col>50</xdr:col>
      <xdr:colOff>165100</xdr:colOff>
      <xdr:row>38</xdr:row>
      <xdr:rowOff>7167</xdr:rowOff>
    </xdr:to>
    <xdr:sp macro="" textlink="">
      <xdr:nvSpPr>
        <xdr:cNvPr id="297" name="フローチャート: 判断 296"/>
        <xdr:cNvSpPr/>
      </xdr:nvSpPr>
      <xdr:spPr>
        <a:xfrm>
          <a:off x="9588500" y="642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23694</xdr:rowOff>
    </xdr:from>
    <xdr:ext cx="534377" cy="259045"/>
    <xdr:sp macro="" textlink="">
      <xdr:nvSpPr>
        <xdr:cNvPr id="298" name="テキスト ボックス 297"/>
        <xdr:cNvSpPr txBox="1"/>
      </xdr:nvSpPr>
      <xdr:spPr>
        <a:xfrm>
          <a:off x="9372111" y="6195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128834</xdr:rowOff>
    </xdr:from>
    <xdr:to>
      <xdr:col>45</xdr:col>
      <xdr:colOff>177800</xdr:colOff>
      <xdr:row>38</xdr:row>
      <xdr:rowOff>152619</xdr:rowOff>
    </xdr:to>
    <xdr:cxnSp macro="">
      <xdr:nvCxnSpPr>
        <xdr:cNvPr id="299" name="直線コネクタ 298"/>
        <xdr:cNvCxnSpPr/>
      </xdr:nvCxnSpPr>
      <xdr:spPr>
        <a:xfrm flipV="1">
          <a:off x="7861300" y="6643934"/>
          <a:ext cx="889000" cy="23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100848</xdr:rowOff>
    </xdr:from>
    <xdr:to>
      <xdr:col>46</xdr:col>
      <xdr:colOff>38100</xdr:colOff>
      <xdr:row>38</xdr:row>
      <xdr:rowOff>30998</xdr:rowOff>
    </xdr:to>
    <xdr:sp macro="" textlink="">
      <xdr:nvSpPr>
        <xdr:cNvPr id="300" name="フローチャート: 判断 299"/>
        <xdr:cNvSpPr/>
      </xdr:nvSpPr>
      <xdr:spPr>
        <a:xfrm>
          <a:off x="8699500" y="644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47525</xdr:rowOff>
    </xdr:from>
    <xdr:ext cx="534377" cy="259045"/>
    <xdr:sp macro="" textlink="">
      <xdr:nvSpPr>
        <xdr:cNvPr id="301" name="テキスト ボックス 300"/>
        <xdr:cNvSpPr txBox="1"/>
      </xdr:nvSpPr>
      <xdr:spPr>
        <a:xfrm>
          <a:off x="8483111" y="6219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151694</xdr:rowOff>
    </xdr:from>
    <xdr:to>
      <xdr:col>41</xdr:col>
      <xdr:colOff>50800</xdr:colOff>
      <xdr:row>38</xdr:row>
      <xdr:rowOff>152619</xdr:rowOff>
    </xdr:to>
    <xdr:cxnSp macro="">
      <xdr:nvCxnSpPr>
        <xdr:cNvPr id="302" name="直線コネクタ 301"/>
        <xdr:cNvCxnSpPr/>
      </xdr:nvCxnSpPr>
      <xdr:spPr>
        <a:xfrm>
          <a:off x="6972300" y="6666794"/>
          <a:ext cx="889000" cy="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112000</xdr:rowOff>
    </xdr:from>
    <xdr:to>
      <xdr:col>41</xdr:col>
      <xdr:colOff>101600</xdr:colOff>
      <xdr:row>38</xdr:row>
      <xdr:rowOff>42150</xdr:rowOff>
    </xdr:to>
    <xdr:sp macro="" textlink="">
      <xdr:nvSpPr>
        <xdr:cNvPr id="303" name="フローチャート: 判断 302"/>
        <xdr:cNvSpPr/>
      </xdr:nvSpPr>
      <xdr:spPr>
        <a:xfrm>
          <a:off x="7810500" y="645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58677</xdr:rowOff>
    </xdr:from>
    <xdr:ext cx="534377" cy="259045"/>
    <xdr:sp macro="" textlink="">
      <xdr:nvSpPr>
        <xdr:cNvPr id="304" name="テキスト ボックス 303"/>
        <xdr:cNvSpPr txBox="1"/>
      </xdr:nvSpPr>
      <xdr:spPr>
        <a:xfrm>
          <a:off x="7594111" y="6230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115441</xdr:rowOff>
    </xdr:from>
    <xdr:to>
      <xdr:col>36</xdr:col>
      <xdr:colOff>165100</xdr:colOff>
      <xdr:row>38</xdr:row>
      <xdr:rowOff>45591</xdr:rowOff>
    </xdr:to>
    <xdr:sp macro="" textlink="">
      <xdr:nvSpPr>
        <xdr:cNvPr id="305" name="フローチャート: 判断 304"/>
        <xdr:cNvSpPr/>
      </xdr:nvSpPr>
      <xdr:spPr>
        <a:xfrm>
          <a:off x="6921500" y="6459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62118</xdr:rowOff>
    </xdr:from>
    <xdr:ext cx="534377" cy="259045"/>
    <xdr:sp macro="" textlink="">
      <xdr:nvSpPr>
        <xdr:cNvPr id="306" name="テキスト ボックス 305"/>
        <xdr:cNvSpPr txBox="1"/>
      </xdr:nvSpPr>
      <xdr:spPr>
        <a:xfrm>
          <a:off x="6705111" y="6234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134852</xdr:rowOff>
    </xdr:from>
    <xdr:to>
      <xdr:col>55</xdr:col>
      <xdr:colOff>50800</xdr:colOff>
      <xdr:row>36</xdr:row>
      <xdr:rowOff>65002</xdr:rowOff>
    </xdr:to>
    <xdr:sp macro="" textlink="">
      <xdr:nvSpPr>
        <xdr:cNvPr id="312" name="楕円 311"/>
        <xdr:cNvSpPr/>
      </xdr:nvSpPr>
      <xdr:spPr>
        <a:xfrm>
          <a:off x="10426700" y="6135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49779</xdr:rowOff>
    </xdr:from>
    <xdr:ext cx="599010" cy="259045"/>
    <xdr:sp macro="" textlink="">
      <xdr:nvSpPr>
        <xdr:cNvPr id="313" name="補助費等該当値テキスト"/>
        <xdr:cNvSpPr txBox="1"/>
      </xdr:nvSpPr>
      <xdr:spPr>
        <a:xfrm>
          <a:off x="10528300" y="6050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20263</xdr:rowOff>
    </xdr:from>
    <xdr:to>
      <xdr:col>50</xdr:col>
      <xdr:colOff>165100</xdr:colOff>
      <xdr:row>38</xdr:row>
      <xdr:rowOff>121863</xdr:rowOff>
    </xdr:to>
    <xdr:sp macro="" textlink="">
      <xdr:nvSpPr>
        <xdr:cNvPr id="314" name="楕円 313"/>
        <xdr:cNvSpPr/>
      </xdr:nvSpPr>
      <xdr:spPr>
        <a:xfrm>
          <a:off x="9588500" y="653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112990</xdr:rowOff>
    </xdr:from>
    <xdr:ext cx="534377" cy="259045"/>
    <xdr:sp macro="" textlink="">
      <xdr:nvSpPr>
        <xdr:cNvPr id="315" name="テキスト ボックス 314"/>
        <xdr:cNvSpPr txBox="1"/>
      </xdr:nvSpPr>
      <xdr:spPr>
        <a:xfrm>
          <a:off x="9372111" y="662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78034</xdr:rowOff>
    </xdr:from>
    <xdr:to>
      <xdr:col>46</xdr:col>
      <xdr:colOff>38100</xdr:colOff>
      <xdr:row>39</xdr:row>
      <xdr:rowOff>8184</xdr:rowOff>
    </xdr:to>
    <xdr:sp macro="" textlink="">
      <xdr:nvSpPr>
        <xdr:cNvPr id="316" name="楕円 315"/>
        <xdr:cNvSpPr/>
      </xdr:nvSpPr>
      <xdr:spPr>
        <a:xfrm>
          <a:off x="8699500" y="659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170761</xdr:rowOff>
    </xdr:from>
    <xdr:ext cx="534377" cy="259045"/>
    <xdr:sp macro="" textlink="">
      <xdr:nvSpPr>
        <xdr:cNvPr id="317" name="テキスト ボックス 316"/>
        <xdr:cNvSpPr txBox="1"/>
      </xdr:nvSpPr>
      <xdr:spPr>
        <a:xfrm>
          <a:off x="8483111" y="6685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101819</xdr:rowOff>
    </xdr:from>
    <xdr:to>
      <xdr:col>41</xdr:col>
      <xdr:colOff>101600</xdr:colOff>
      <xdr:row>39</xdr:row>
      <xdr:rowOff>31969</xdr:rowOff>
    </xdr:to>
    <xdr:sp macro="" textlink="">
      <xdr:nvSpPr>
        <xdr:cNvPr id="318" name="楕円 317"/>
        <xdr:cNvSpPr/>
      </xdr:nvSpPr>
      <xdr:spPr>
        <a:xfrm>
          <a:off x="7810500" y="6616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23096</xdr:rowOff>
    </xdr:from>
    <xdr:ext cx="534377" cy="259045"/>
    <xdr:sp macro="" textlink="">
      <xdr:nvSpPr>
        <xdr:cNvPr id="319" name="テキスト ボックス 318"/>
        <xdr:cNvSpPr txBox="1"/>
      </xdr:nvSpPr>
      <xdr:spPr>
        <a:xfrm>
          <a:off x="7594111" y="6709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100894</xdr:rowOff>
    </xdr:from>
    <xdr:to>
      <xdr:col>36</xdr:col>
      <xdr:colOff>165100</xdr:colOff>
      <xdr:row>39</xdr:row>
      <xdr:rowOff>31044</xdr:rowOff>
    </xdr:to>
    <xdr:sp macro="" textlink="">
      <xdr:nvSpPr>
        <xdr:cNvPr id="320" name="楕円 319"/>
        <xdr:cNvSpPr/>
      </xdr:nvSpPr>
      <xdr:spPr>
        <a:xfrm>
          <a:off x="6921500" y="6615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22171</xdr:rowOff>
    </xdr:from>
    <xdr:ext cx="534377" cy="259045"/>
    <xdr:sp macro="" textlink="">
      <xdr:nvSpPr>
        <xdr:cNvPr id="321" name="テキスト ボックス 320"/>
        <xdr:cNvSpPr txBox="1"/>
      </xdr:nvSpPr>
      <xdr:spPr>
        <a:xfrm>
          <a:off x="6705111" y="6708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5" name="テキスト ボックス 334"/>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7" name="テキスト ボックス 336"/>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9" name="テキスト ボックス 338"/>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105940</xdr:rowOff>
    </xdr:from>
    <xdr:to>
      <xdr:col>54</xdr:col>
      <xdr:colOff>189865</xdr:colOff>
      <xdr:row>58</xdr:row>
      <xdr:rowOff>24316</xdr:rowOff>
    </xdr:to>
    <xdr:cxnSp macro="">
      <xdr:nvCxnSpPr>
        <xdr:cNvPr id="343" name="直線コネクタ 342"/>
        <xdr:cNvCxnSpPr/>
      </xdr:nvCxnSpPr>
      <xdr:spPr>
        <a:xfrm flipV="1">
          <a:off x="10475595" y="8849890"/>
          <a:ext cx="1270" cy="1118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28143</xdr:rowOff>
    </xdr:from>
    <xdr:ext cx="534377" cy="259045"/>
    <xdr:sp macro="" textlink="">
      <xdr:nvSpPr>
        <xdr:cNvPr id="344" name="普通建設事業費最小値テキスト"/>
        <xdr:cNvSpPr txBox="1"/>
      </xdr:nvSpPr>
      <xdr:spPr>
        <a:xfrm>
          <a:off x="10528300" y="9972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24316</xdr:rowOff>
    </xdr:from>
    <xdr:to>
      <xdr:col>55</xdr:col>
      <xdr:colOff>88900</xdr:colOff>
      <xdr:row>58</xdr:row>
      <xdr:rowOff>24316</xdr:rowOff>
    </xdr:to>
    <xdr:cxnSp macro="">
      <xdr:nvCxnSpPr>
        <xdr:cNvPr id="345" name="直線コネクタ 344"/>
        <xdr:cNvCxnSpPr/>
      </xdr:nvCxnSpPr>
      <xdr:spPr>
        <a:xfrm>
          <a:off x="10388600" y="9968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52617</xdr:rowOff>
    </xdr:from>
    <xdr:ext cx="599010" cy="259045"/>
    <xdr:sp macro="" textlink="">
      <xdr:nvSpPr>
        <xdr:cNvPr id="346" name="普通建設事業費最大値テキスト"/>
        <xdr:cNvSpPr txBox="1"/>
      </xdr:nvSpPr>
      <xdr:spPr>
        <a:xfrm>
          <a:off x="10528300" y="8625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105940</xdr:rowOff>
    </xdr:from>
    <xdr:to>
      <xdr:col>55</xdr:col>
      <xdr:colOff>88900</xdr:colOff>
      <xdr:row>51</xdr:row>
      <xdr:rowOff>105940</xdr:rowOff>
    </xdr:to>
    <xdr:cxnSp macro="">
      <xdr:nvCxnSpPr>
        <xdr:cNvPr id="347" name="直線コネクタ 346"/>
        <xdr:cNvCxnSpPr/>
      </xdr:nvCxnSpPr>
      <xdr:spPr>
        <a:xfrm>
          <a:off x="10388600" y="8849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161673</xdr:rowOff>
    </xdr:from>
    <xdr:to>
      <xdr:col>55</xdr:col>
      <xdr:colOff>0</xdr:colOff>
      <xdr:row>57</xdr:row>
      <xdr:rowOff>168161</xdr:rowOff>
    </xdr:to>
    <xdr:cxnSp macro="">
      <xdr:nvCxnSpPr>
        <xdr:cNvPr id="348" name="直線コネクタ 347"/>
        <xdr:cNvCxnSpPr/>
      </xdr:nvCxnSpPr>
      <xdr:spPr>
        <a:xfrm>
          <a:off x="9639300" y="9934323"/>
          <a:ext cx="838200" cy="6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105618</xdr:rowOff>
    </xdr:from>
    <xdr:ext cx="534377" cy="259045"/>
    <xdr:sp macro="" textlink="">
      <xdr:nvSpPr>
        <xdr:cNvPr id="349" name="普通建設事業費平均値テキスト"/>
        <xdr:cNvSpPr txBox="1"/>
      </xdr:nvSpPr>
      <xdr:spPr>
        <a:xfrm>
          <a:off x="10528300" y="95353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82741</xdr:rowOff>
    </xdr:from>
    <xdr:to>
      <xdr:col>55</xdr:col>
      <xdr:colOff>50800</xdr:colOff>
      <xdr:row>57</xdr:row>
      <xdr:rowOff>12891</xdr:rowOff>
    </xdr:to>
    <xdr:sp macro="" textlink="">
      <xdr:nvSpPr>
        <xdr:cNvPr id="350" name="フローチャート: 判断 349"/>
        <xdr:cNvSpPr/>
      </xdr:nvSpPr>
      <xdr:spPr>
        <a:xfrm>
          <a:off x="10426700" y="96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161673</xdr:rowOff>
    </xdr:from>
    <xdr:to>
      <xdr:col>50</xdr:col>
      <xdr:colOff>114300</xdr:colOff>
      <xdr:row>58</xdr:row>
      <xdr:rowOff>29506</xdr:rowOff>
    </xdr:to>
    <xdr:cxnSp macro="">
      <xdr:nvCxnSpPr>
        <xdr:cNvPr id="351" name="直線コネクタ 350"/>
        <xdr:cNvCxnSpPr/>
      </xdr:nvCxnSpPr>
      <xdr:spPr>
        <a:xfrm flipV="1">
          <a:off x="8750300" y="9934323"/>
          <a:ext cx="889000" cy="39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90815</xdr:rowOff>
    </xdr:from>
    <xdr:to>
      <xdr:col>50</xdr:col>
      <xdr:colOff>165100</xdr:colOff>
      <xdr:row>57</xdr:row>
      <xdr:rowOff>20965</xdr:rowOff>
    </xdr:to>
    <xdr:sp macro="" textlink="">
      <xdr:nvSpPr>
        <xdr:cNvPr id="352" name="フローチャート: 判断 351"/>
        <xdr:cNvSpPr/>
      </xdr:nvSpPr>
      <xdr:spPr>
        <a:xfrm>
          <a:off x="9588500" y="9692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37492</xdr:rowOff>
    </xdr:from>
    <xdr:ext cx="534377" cy="259045"/>
    <xdr:sp macro="" textlink="">
      <xdr:nvSpPr>
        <xdr:cNvPr id="353" name="テキスト ボックス 352"/>
        <xdr:cNvSpPr txBox="1"/>
      </xdr:nvSpPr>
      <xdr:spPr>
        <a:xfrm>
          <a:off x="9372111" y="9467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29506</xdr:rowOff>
    </xdr:from>
    <xdr:to>
      <xdr:col>45</xdr:col>
      <xdr:colOff>177800</xdr:colOff>
      <xdr:row>58</xdr:row>
      <xdr:rowOff>59100</xdr:rowOff>
    </xdr:to>
    <xdr:cxnSp macro="">
      <xdr:nvCxnSpPr>
        <xdr:cNvPr id="354" name="直線コネクタ 353"/>
        <xdr:cNvCxnSpPr/>
      </xdr:nvCxnSpPr>
      <xdr:spPr>
        <a:xfrm flipV="1">
          <a:off x="7861300" y="9973606"/>
          <a:ext cx="889000" cy="2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112999</xdr:rowOff>
    </xdr:from>
    <xdr:to>
      <xdr:col>46</xdr:col>
      <xdr:colOff>38100</xdr:colOff>
      <xdr:row>57</xdr:row>
      <xdr:rowOff>43149</xdr:rowOff>
    </xdr:to>
    <xdr:sp macro="" textlink="">
      <xdr:nvSpPr>
        <xdr:cNvPr id="355" name="フローチャート: 判断 354"/>
        <xdr:cNvSpPr/>
      </xdr:nvSpPr>
      <xdr:spPr>
        <a:xfrm>
          <a:off x="8699500" y="971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59676</xdr:rowOff>
    </xdr:from>
    <xdr:ext cx="534377" cy="259045"/>
    <xdr:sp macro="" textlink="">
      <xdr:nvSpPr>
        <xdr:cNvPr id="356" name="テキスト ボックス 355"/>
        <xdr:cNvSpPr txBox="1"/>
      </xdr:nvSpPr>
      <xdr:spPr>
        <a:xfrm>
          <a:off x="8483111" y="9489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79066</xdr:rowOff>
    </xdr:from>
    <xdr:to>
      <xdr:col>41</xdr:col>
      <xdr:colOff>50800</xdr:colOff>
      <xdr:row>58</xdr:row>
      <xdr:rowOff>59100</xdr:rowOff>
    </xdr:to>
    <xdr:cxnSp macro="">
      <xdr:nvCxnSpPr>
        <xdr:cNvPr id="357" name="直線コネクタ 356"/>
        <xdr:cNvCxnSpPr/>
      </xdr:nvCxnSpPr>
      <xdr:spPr>
        <a:xfrm>
          <a:off x="6972300" y="9851716"/>
          <a:ext cx="889000" cy="151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118764</xdr:rowOff>
    </xdr:from>
    <xdr:to>
      <xdr:col>41</xdr:col>
      <xdr:colOff>101600</xdr:colOff>
      <xdr:row>57</xdr:row>
      <xdr:rowOff>48914</xdr:rowOff>
    </xdr:to>
    <xdr:sp macro="" textlink="">
      <xdr:nvSpPr>
        <xdr:cNvPr id="358" name="フローチャート: 判断 357"/>
        <xdr:cNvSpPr/>
      </xdr:nvSpPr>
      <xdr:spPr>
        <a:xfrm>
          <a:off x="7810500" y="971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65441</xdr:rowOff>
    </xdr:from>
    <xdr:ext cx="534377" cy="259045"/>
    <xdr:sp macro="" textlink="">
      <xdr:nvSpPr>
        <xdr:cNvPr id="359" name="テキスト ボックス 358"/>
        <xdr:cNvSpPr txBox="1"/>
      </xdr:nvSpPr>
      <xdr:spPr>
        <a:xfrm>
          <a:off x="7594111" y="9495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130615</xdr:rowOff>
    </xdr:from>
    <xdr:to>
      <xdr:col>36</xdr:col>
      <xdr:colOff>165100</xdr:colOff>
      <xdr:row>57</xdr:row>
      <xdr:rowOff>60765</xdr:rowOff>
    </xdr:to>
    <xdr:sp macro="" textlink="">
      <xdr:nvSpPr>
        <xdr:cNvPr id="360" name="フローチャート: 判断 359"/>
        <xdr:cNvSpPr/>
      </xdr:nvSpPr>
      <xdr:spPr>
        <a:xfrm>
          <a:off x="6921500" y="9731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77292</xdr:rowOff>
    </xdr:from>
    <xdr:ext cx="534377" cy="259045"/>
    <xdr:sp macro="" textlink="">
      <xdr:nvSpPr>
        <xdr:cNvPr id="361" name="テキスト ボックス 360"/>
        <xdr:cNvSpPr txBox="1"/>
      </xdr:nvSpPr>
      <xdr:spPr>
        <a:xfrm>
          <a:off x="6705111" y="9507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117361</xdr:rowOff>
    </xdr:from>
    <xdr:to>
      <xdr:col>55</xdr:col>
      <xdr:colOff>50800</xdr:colOff>
      <xdr:row>58</xdr:row>
      <xdr:rowOff>47511</xdr:rowOff>
    </xdr:to>
    <xdr:sp macro="" textlink="">
      <xdr:nvSpPr>
        <xdr:cNvPr id="367" name="楕円 366"/>
        <xdr:cNvSpPr/>
      </xdr:nvSpPr>
      <xdr:spPr>
        <a:xfrm>
          <a:off x="10426700" y="989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32288</xdr:rowOff>
    </xdr:from>
    <xdr:ext cx="534377" cy="259045"/>
    <xdr:sp macro="" textlink="">
      <xdr:nvSpPr>
        <xdr:cNvPr id="368" name="普通建設事業費該当値テキスト"/>
        <xdr:cNvSpPr txBox="1"/>
      </xdr:nvSpPr>
      <xdr:spPr>
        <a:xfrm>
          <a:off x="10528300" y="9804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110873</xdr:rowOff>
    </xdr:from>
    <xdr:to>
      <xdr:col>50</xdr:col>
      <xdr:colOff>165100</xdr:colOff>
      <xdr:row>58</xdr:row>
      <xdr:rowOff>41023</xdr:rowOff>
    </xdr:to>
    <xdr:sp macro="" textlink="">
      <xdr:nvSpPr>
        <xdr:cNvPr id="369" name="楕円 368"/>
        <xdr:cNvSpPr/>
      </xdr:nvSpPr>
      <xdr:spPr>
        <a:xfrm>
          <a:off x="9588500" y="988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32150</xdr:rowOff>
    </xdr:from>
    <xdr:ext cx="534377" cy="259045"/>
    <xdr:sp macro="" textlink="">
      <xdr:nvSpPr>
        <xdr:cNvPr id="370" name="テキスト ボックス 369"/>
        <xdr:cNvSpPr txBox="1"/>
      </xdr:nvSpPr>
      <xdr:spPr>
        <a:xfrm>
          <a:off x="9372111" y="9976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150156</xdr:rowOff>
    </xdr:from>
    <xdr:to>
      <xdr:col>46</xdr:col>
      <xdr:colOff>38100</xdr:colOff>
      <xdr:row>58</xdr:row>
      <xdr:rowOff>80306</xdr:rowOff>
    </xdr:to>
    <xdr:sp macro="" textlink="">
      <xdr:nvSpPr>
        <xdr:cNvPr id="371" name="楕円 370"/>
        <xdr:cNvSpPr/>
      </xdr:nvSpPr>
      <xdr:spPr>
        <a:xfrm>
          <a:off x="8699500" y="992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71433</xdr:rowOff>
    </xdr:from>
    <xdr:ext cx="534377" cy="259045"/>
    <xdr:sp macro="" textlink="">
      <xdr:nvSpPr>
        <xdr:cNvPr id="372" name="テキスト ボックス 371"/>
        <xdr:cNvSpPr txBox="1"/>
      </xdr:nvSpPr>
      <xdr:spPr>
        <a:xfrm>
          <a:off x="8483111" y="1001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8300</xdr:rowOff>
    </xdr:from>
    <xdr:to>
      <xdr:col>41</xdr:col>
      <xdr:colOff>101600</xdr:colOff>
      <xdr:row>58</xdr:row>
      <xdr:rowOff>109900</xdr:rowOff>
    </xdr:to>
    <xdr:sp macro="" textlink="">
      <xdr:nvSpPr>
        <xdr:cNvPr id="373" name="楕円 372"/>
        <xdr:cNvSpPr/>
      </xdr:nvSpPr>
      <xdr:spPr>
        <a:xfrm>
          <a:off x="7810500" y="995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101027</xdr:rowOff>
    </xdr:from>
    <xdr:ext cx="534377" cy="259045"/>
    <xdr:sp macro="" textlink="">
      <xdr:nvSpPr>
        <xdr:cNvPr id="374" name="テキスト ボックス 373"/>
        <xdr:cNvSpPr txBox="1"/>
      </xdr:nvSpPr>
      <xdr:spPr>
        <a:xfrm>
          <a:off x="7594111" y="10045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28266</xdr:rowOff>
    </xdr:from>
    <xdr:to>
      <xdr:col>36</xdr:col>
      <xdr:colOff>165100</xdr:colOff>
      <xdr:row>57</xdr:row>
      <xdr:rowOff>129866</xdr:rowOff>
    </xdr:to>
    <xdr:sp macro="" textlink="">
      <xdr:nvSpPr>
        <xdr:cNvPr id="375" name="楕円 374"/>
        <xdr:cNvSpPr/>
      </xdr:nvSpPr>
      <xdr:spPr>
        <a:xfrm>
          <a:off x="6921500" y="980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120993</xdr:rowOff>
    </xdr:from>
    <xdr:ext cx="534377" cy="259045"/>
    <xdr:sp macro="" textlink="">
      <xdr:nvSpPr>
        <xdr:cNvPr id="376" name="テキスト ボックス 375"/>
        <xdr:cNvSpPr txBox="1"/>
      </xdr:nvSpPr>
      <xdr:spPr>
        <a:xfrm>
          <a:off x="6705111" y="9893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6" name="テキスト ボックス 395"/>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59017</xdr:rowOff>
    </xdr:from>
    <xdr:to>
      <xdr:col>54</xdr:col>
      <xdr:colOff>189865</xdr:colOff>
      <xdr:row>79</xdr:row>
      <xdr:rowOff>44450</xdr:rowOff>
    </xdr:to>
    <xdr:cxnSp macro="">
      <xdr:nvCxnSpPr>
        <xdr:cNvPr id="400" name="直線コネクタ 399"/>
        <xdr:cNvCxnSpPr/>
      </xdr:nvCxnSpPr>
      <xdr:spPr>
        <a:xfrm flipV="1">
          <a:off x="10475595" y="12060517"/>
          <a:ext cx="1270" cy="1528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1"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2" name="直線コネクタ 401"/>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5694</xdr:rowOff>
    </xdr:from>
    <xdr:ext cx="599010" cy="259045"/>
    <xdr:sp macro="" textlink="">
      <xdr:nvSpPr>
        <xdr:cNvPr id="403" name="普通建設事業費 （ うち新規整備　）最大値テキスト"/>
        <xdr:cNvSpPr txBox="1"/>
      </xdr:nvSpPr>
      <xdr:spPr>
        <a:xfrm>
          <a:off x="10528300" y="1183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59017</xdr:rowOff>
    </xdr:from>
    <xdr:to>
      <xdr:col>55</xdr:col>
      <xdr:colOff>88900</xdr:colOff>
      <xdr:row>70</xdr:row>
      <xdr:rowOff>59017</xdr:rowOff>
    </xdr:to>
    <xdr:cxnSp macro="">
      <xdr:nvCxnSpPr>
        <xdr:cNvPr id="404" name="直線コネクタ 403"/>
        <xdr:cNvCxnSpPr/>
      </xdr:nvCxnSpPr>
      <xdr:spPr>
        <a:xfrm>
          <a:off x="10388600" y="1206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9513</xdr:rowOff>
    </xdr:from>
    <xdr:to>
      <xdr:col>55</xdr:col>
      <xdr:colOff>0</xdr:colOff>
      <xdr:row>78</xdr:row>
      <xdr:rowOff>79299</xdr:rowOff>
    </xdr:to>
    <xdr:cxnSp macro="">
      <xdr:nvCxnSpPr>
        <xdr:cNvPr id="405" name="直線コネクタ 404"/>
        <xdr:cNvCxnSpPr/>
      </xdr:nvCxnSpPr>
      <xdr:spPr>
        <a:xfrm>
          <a:off x="9639300" y="13382613"/>
          <a:ext cx="838200" cy="69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86504</xdr:rowOff>
    </xdr:from>
    <xdr:ext cx="534377" cy="259045"/>
    <xdr:sp macro="" textlink="">
      <xdr:nvSpPr>
        <xdr:cNvPr id="406" name="普通建設事業費 （ うち新規整備　）平均値テキスト"/>
        <xdr:cNvSpPr txBox="1"/>
      </xdr:nvSpPr>
      <xdr:spPr>
        <a:xfrm>
          <a:off x="10528300" y="131167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63627</xdr:rowOff>
    </xdr:from>
    <xdr:to>
      <xdr:col>55</xdr:col>
      <xdr:colOff>50800</xdr:colOff>
      <xdr:row>77</xdr:row>
      <xdr:rowOff>165227</xdr:rowOff>
    </xdr:to>
    <xdr:sp macro="" textlink="">
      <xdr:nvSpPr>
        <xdr:cNvPr id="407" name="フローチャート: 判断 406"/>
        <xdr:cNvSpPr/>
      </xdr:nvSpPr>
      <xdr:spPr>
        <a:xfrm>
          <a:off x="10426700" y="1326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9513</xdr:rowOff>
    </xdr:from>
    <xdr:to>
      <xdr:col>50</xdr:col>
      <xdr:colOff>114300</xdr:colOff>
      <xdr:row>78</xdr:row>
      <xdr:rowOff>162077</xdr:rowOff>
    </xdr:to>
    <xdr:cxnSp macro="">
      <xdr:nvCxnSpPr>
        <xdr:cNvPr id="408" name="直線コネクタ 407"/>
        <xdr:cNvCxnSpPr/>
      </xdr:nvCxnSpPr>
      <xdr:spPr>
        <a:xfrm flipV="1">
          <a:off x="8750300" y="13382613"/>
          <a:ext cx="889000" cy="152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72822</xdr:rowOff>
    </xdr:from>
    <xdr:to>
      <xdr:col>50</xdr:col>
      <xdr:colOff>165100</xdr:colOff>
      <xdr:row>78</xdr:row>
      <xdr:rowOff>2972</xdr:rowOff>
    </xdr:to>
    <xdr:sp macro="" textlink="">
      <xdr:nvSpPr>
        <xdr:cNvPr id="409" name="フローチャート: 判断 408"/>
        <xdr:cNvSpPr/>
      </xdr:nvSpPr>
      <xdr:spPr>
        <a:xfrm>
          <a:off x="9588500" y="1327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19499</xdr:rowOff>
    </xdr:from>
    <xdr:ext cx="534377" cy="259045"/>
    <xdr:sp macro="" textlink="">
      <xdr:nvSpPr>
        <xdr:cNvPr id="410" name="テキスト ボックス 409"/>
        <xdr:cNvSpPr txBox="1"/>
      </xdr:nvSpPr>
      <xdr:spPr>
        <a:xfrm>
          <a:off x="9372111" y="13049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162077</xdr:rowOff>
    </xdr:from>
    <xdr:to>
      <xdr:col>45</xdr:col>
      <xdr:colOff>177800</xdr:colOff>
      <xdr:row>79</xdr:row>
      <xdr:rowOff>11215</xdr:rowOff>
    </xdr:to>
    <xdr:cxnSp macro="">
      <xdr:nvCxnSpPr>
        <xdr:cNvPr id="411" name="直線コネクタ 410"/>
        <xdr:cNvCxnSpPr/>
      </xdr:nvCxnSpPr>
      <xdr:spPr>
        <a:xfrm flipV="1">
          <a:off x="7861300" y="13535177"/>
          <a:ext cx="889000" cy="20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76391</xdr:rowOff>
    </xdr:from>
    <xdr:to>
      <xdr:col>46</xdr:col>
      <xdr:colOff>38100</xdr:colOff>
      <xdr:row>78</xdr:row>
      <xdr:rowOff>6541</xdr:rowOff>
    </xdr:to>
    <xdr:sp macro="" textlink="">
      <xdr:nvSpPr>
        <xdr:cNvPr id="412" name="フローチャート: 判断 411"/>
        <xdr:cNvSpPr/>
      </xdr:nvSpPr>
      <xdr:spPr>
        <a:xfrm>
          <a:off x="8699500" y="13278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23068</xdr:rowOff>
    </xdr:from>
    <xdr:ext cx="534377" cy="259045"/>
    <xdr:sp macro="" textlink="">
      <xdr:nvSpPr>
        <xdr:cNvPr id="413" name="テキスト ボックス 412"/>
        <xdr:cNvSpPr txBox="1"/>
      </xdr:nvSpPr>
      <xdr:spPr>
        <a:xfrm>
          <a:off x="8483111" y="1305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117120</xdr:rowOff>
    </xdr:from>
    <xdr:to>
      <xdr:col>41</xdr:col>
      <xdr:colOff>50800</xdr:colOff>
      <xdr:row>79</xdr:row>
      <xdr:rowOff>11215</xdr:rowOff>
    </xdr:to>
    <xdr:cxnSp macro="">
      <xdr:nvCxnSpPr>
        <xdr:cNvPr id="414" name="直線コネクタ 413"/>
        <xdr:cNvCxnSpPr/>
      </xdr:nvCxnSpPr>
      <xdr:spPr>
        <a:xfrm>
          <a:off x="6972300" y="13490220"/>
          <a:ext cx="889000" cy="6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32105</xdr:rowOff>
    </xdr:from>
    <xdr:to>
      <xdr:col>41</xdr:col>
      <xdr:colOff>101600</xdr:colOff>
      <xdr:row>77</xdr:row>
      <xdr:rowOff>133705</xdr:rowOff>
    </xdr:to>
    <xdr:sp macro="" textlink="">
      <xdr:nvSpPr>
        <xdr:cNvPr id="415" name="フローチャート: 判断 414"/>
        <xdr:cNvSpPr/>
      </xdr:nvSpPr>
      <xdr:spPr>
        <a:xfrm>
          <a:off x="7810500" y="1323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150232</xdr:rowOff>
    </xdr:from>
    <xdr:ext cx="534377" cy="259045"/>
    <xdr:sp macro="" textlink="">
      <xdr:nvSpPr>
        <xdr:cNvPr id="416" name="テキスト ボックス 415"/>
        <xdr:cNvSpPr txBox="1"/>
      </xdr:nvSpPr>
      <xdr:spPr>
        <a:xfrm>
          <a:off x="7594111" y="1300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60782</xdr:rowOff>
    </xdr:from>
    <xdr:to>
      <xdr:col>36</xdr:col>
      <xdr:colOff>165100</xdr:colOff>
      <xdr:row>77</xdr:row>
      <xdr:rowOff>162382</xdr:rowOff>
    </xdr:to>
    <xdr:sp macro="" textlink="">
      <xdr:nvSpPr>
        <xdr:cNvPr id="417" name="フローチャート: 判断 416"/>
        <xdr:cNvSpPr/>
      </xdr:nvSpPr>
      <xdr:spPr>
        <a:xfrm>
          <a:off x="6921500" y="132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7459</xdr:rowOff>
    </xdr:from>
    <xdr:ext cx="534377" cy="259045"/>
    <xdr:sp macro="" textlink="">
      <xdr:nvSpPr>
        <xdr:cNvPr id="418" name="テキスト ボックス 417"/>
        <xdr:cNvSpPr txBox="1"/>
      </xdr:nvSpPr>
      <xdr:spPr>
        <a:xfrm>
          <a:off x="6705111" y="13037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28499</xdr:rowOff>
    </xdr:from>
    <xdr:to>
      <xdr:col>55</xdr:col>
      <xdr:colOff>50800</xdr:colOff>
      <xdr:row>78</xdr:row>
      <xdr:rowOff>130099</xdr:rowOff>
    </xdr:to>
    <xdr:sp macro="" textlink="">
      <xdr:nvSpPr>
        <xdr:cNvPr id="424" name="楕円 423"/>
        <xdr:cNvSpPr/>
      </xdr:nvSpPr>
      <xdr:spPr>
        <a:xfrm>
          <a:off x="10426700" y="13401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6926</xdr:rowOff>
    </xdr:from>
    <xdr:ext cx="534377" cy="259045"/>
    <xdr:sp macro="" textlink="">
      <xdr:nvSpPr>
        <xdr:cNvPr id="425" name="普通建設事業費 （ うち新規整備　）該当値テキスト"/>
        <xdr:cNvSpPr txBox="1"/>
      </xdr:nvSpPr>
      <xdr:spPr>
        <a:xfrm>
          <a:off x="10528300" y="13380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130163</xdr:rowOff>
    </xdr:from>
    <xdr:to>
      <xdr:col>50</xdr:col>
      <xdr:colOff>165100</xdr:colOff>
      <xdr:row>78</xdr:row>
      <xdr:rowOff>60313</xdr:rowOff>
    </xdr:to>
    <xdr:sp macro="" textlink="">
      <xdr:nvSpPr>
        <xdr:cNvPr id="426" name="楕円 425"/>
        <xdr:cNvSpPr/>
      </xdr:nvSpPr>
      <xdr:spPr>
        <a:xfrm>
          <a:off x="9588500" y="13331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51440</xdr:rowOff>
    </xdr:from>
    <xdr:ext cx="534377" cy="259045"/>
    <xdr:sp macro="" textlink="">
      <xdr:nvSpPr>
        <xdr:cNvPr id="427" name="テキスト ボックス 426"/>
        <xdr:cNvSpPr txBox="1"/>
      </xdr:nvSpPr>
      <xdr:spPr>
        <a:xfrm>
          <a:off x="9372111" y="13424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111277</xdr:rowOff>
    </xdr:from>
    <xdr:to>
      <xdr:col>46</xdr:col>
      <xdr:colOff>38100</xdr:colOff>
      <xdr:row>79</xdr:row>
      <xdr:rowOff>41427</xdr:rowOff>
    </xdr:to>
    <xdr:sp macro="" textlink="">
      <xdr:nvSpPr>
        <xdr:cNvPr id="428" name="楕円 427"/>
        <xdr:cNvSpPr/>
      </xdr:nvSpPr>
      <xdr:spPr>
        <a:xfrm>
          <a:off x="8699500" y="13484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32554</xdr:rowOff>
    </xdr:from>
    <xdr:ext cx="469744" cy="259045"/>
    <xdr:sp macro="" textlink="">
      <xdr:nvSpPr>
        <xdr:cNvPr id="429" name="テキスト ボックス 428"/>
        <xdr:cNvSpPr txBox="1"/>
      </xdr:nvSpPr>
      <xdr:spPr>
        <a:xfrm>
          <a:off x="8515428" y="13577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131865</xdr:rowOff>
    </xdr:from>
    <xdr:to>
      <xdr:col>41</xdr:col>
      <xdr:colOff>101600</xdr:colOff>
      <xdr:row>79</xdr:row>
      <xdr:rowOff>62015</xdr:rowOff>
    </xdr:to>
    <xdr:sp macro="" textlink="">
      <xdr:nvSpPr>
        <xdr:cNvPr id="430" name="楕円 429"/>
        <xdr:cNvSpPr/>
      </xdr:nvSpPr>
      <xdr:spPr>
        <a:xfrm>
          <a:off x="7810500" y="1350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53142</xdr:rowOff>
    </xdr:from>
    <xdr:ext cx="469744" cy="259045"/>
    <xdr:sp macro="" textlink="">
      <xdr:nvSpPr>
        <xdr:cNvPr id="431" name="テキスト ボックス 430"/>
        <xdr:cNvSpPr txBox="1"/>
      </xdr:nvSpPr>
      <xdr:spPr>
        <a:xfrm>
          <a:off x="7626428" y="13597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66320</xdr:rowOff>
    </xdr:from>
    <xdr:to>
      <xdr:col>36</xdr:col>
      <xdr:colOff>165100</xdr:colOff>
      <xdr:row>78</xdr:row>
      <xdr:rowOff>167920</xdr:rowOff>
    </xdr:to>
    <xdr:sp macro="" textlink="">
      <xdr:nvSpPr>
        <xdr:cNvPr id="432" name="楕円 431"/>
        <xdr:cNvSpPr/>
      </xdr:nvSpPr>
      <xdr:spPr>
        <a:xfrm>
          <a:off x="6921500" y="1343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159047</xdr:rowOff>
    </xdr:from>
    <xdr:ext cx="469744" cy="259045"/>
    <xdr:sp macro="" textlink="">
      <xdr:nvSpPr>
        <xdr:cNvPr id="433" name="テキスト ボックス 432"/>
        <xdr:cNvSpPr txBox="1"/>
      </xdr:nvSpPr>
      <xdr:spPr>
        <a:xfrm>
          <a:off x="6737428" y="1353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117320</xdr:rowOff>
    </xdr:from>
    <xdr:to>
      <xdr:col>54</xdr:col>
      <xdr:colOff>189865</xdr:colOff>
      <xdr:row>98</xdr:row>
      <xdr:rowOff>151938</xdr:rowOff>
    </xdr:to>
    <xdr:cxnSp macro="">
      <xdr:nvCxnSpPr>
        <xdr:cNvPr id="457" name="直線コネクタ 456"/>
        <xdr:cNvCxnSpPr/>
      </xdr:nvCxnSpPr>
      <xdr:spPr>
        <a:xfrm flipV="1">
          <a:off x="10475595" y="15547820"/>
          <a:ext cx="1270" cy="1406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155765</xdr:rowOff>
    </xdr:from>
    <xdr:ext cx="469744" cy="259045"/>
    <xdr:sp macro="" textlink="">
      <xdr:nvSpPr>
        <xdr:cNvPr id="458" name="普通建設事業費 （ うち更新整備　）最小値テキスト"/>
        <xdr:cNvSpPr txBox="1"/>
      </xdr:nvSpPr>
      <xdr:spPr>
        <a:xfrm>
          <a:off x="10528300" y="16957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151938</xdr:rowOff>
    </xdr:from>
    <xdr:to>
      <xdr:col>55</xdr:col>
      <xdr:colOff>88900</xdr:colOff>
      <xdr:row>98</xdr:row>
      <xdr:rowOff>151938</xdr:rowOff>
    </xdr:to>
    <xdr:cxnSp macro="">
      <xdr:nvCxnSpPr>
        <xdr:cNvPr id="459" name="直線コネクタ 458"/>
        <xdr:cNvCxnSpPr/>
      </xdr:nvCxnSpPr>
      <xdr:spPr>
        <a:xfrm>
          <a:off x="10388600" y="16954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63997</xdr:rowOff>
    </xdr:from>
    <xdr:ext cx="599010" cy="259045"/>
    <xdr:sp macro="" textlink="">
      <xdr:nvSpPr>
        <xdr:cNvPr id="460" name="普通建設事業費 （ うち更新整備　）最大値テキスト"/>
        <xdr:cNvSpPr txBox="1"/>
      </xdr:nvSpPr>
      <xdr:spPr>
        <a:xfrm>
          <a:off x="10528300" y="15323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117320</xdr:rowOff>
    </xdr:from>
    <xdr:to>
      <xdr:col>55</xdr:col>
      <xdr:colOff>88900</xdr:colOff>
      <xdr:row>90</xdr:row>
      <xdr:rowOff>117320</xdr:rowOff>
    </xdr:to>
    <xdr:cxnSp macro="">
      <xdr:nvCxnSpPr>
        <xdr:cNvPr id="461" name="直線コネクタ 460"/>
        <xdr:cNvCxnSpPr/>
      </xdr:nvCxnSpPr>
      <xdr:spPr>
        <a:xfrm>
          <a:off x="10388600" y="1554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97188</xdr:rowOff>
    </xdr:from>
    <xdr:to>
      <xdr:col>55</xdr:col>
      <xdr:colOff>0</xdr:colOff>
      <xdr:row>98</xdr:row>
      <xdr:rowOff>124186</xdr:rowOff>
    </xdr:to>
    <xdr:cxnSp macro="">
      <xdr:nvCxnSpPr>
        <xdr:cNvPr id="462" name="直線コネクタ 461"/>
        <xdr:cNvCxnSpPr/>
      </xdr:nvCxnSpPr>
      <xdr:spPr>
        <a:xfrm flipV="1">
          <a:off x="9639300" y="16899288"/>
          <a:ext cx="838200" cy="26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29413</xdr:rowOff>
    </xdr:from>
    <xdr:ext cx="534377" cy="259045"/>
    <xdr:sp macro="" textlink="">
      <xdr:nvSpPr>
        <xdr:cNvPr id="463" name="普通建設事業費 （ うち更新整備　）平均値テキスト"/>
        <xdr:cNvSpPr txBox="1"/>
      </xdr:nvSpPr>
      <xdr:spPr>
        <a:xfrm>
          <a:off x="10528300" y="16488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6536</xdr:rowOff>
    </xdr:from>
    <xdr:to>
      <xdr:col>55</xdr:col>
      <xdr:colOff>50800</xdr:colOff>
      <xdr:row>97</xdr:row>
      <xdr:rowOff>108136</xdr:rowOff>
    </xdr:to>
    <xdr:sp macro="" textlink="">
      <xdr:nvSpPr>
        <xdr:cNvPr id="464" name="フローチャート: 判断 463"/>
        <xdr:cNvSpPr/>
      </xdr:nvSpPr>
      <xdr:spPr>
        <a:xfrm>
          <a:off x="10426700" y="1663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124186</xdr:rowOff>
    </xdr:from>
    <xdr:to>
      <xdr:col>50</xdr:col>
      <xdr:colOff>114300</xdr:colOff>
      <xdr:row>98</xdr:row>
      <xdr:rowOff>125099</xdr:rowOff>
    </xdr:to>
    <xdr:cxnSp macro="">
      <xdr:nvCxnSpPr>
        <xdr:cNvPr id="465" name="直線コネクタ 464"/>
        <xdr:cNvCxnSpPr/>
      </xdr:nvCxnSpPr>
      <xdr:spPr>
        <a:xfrm flipV="1">
          <a:off x="8750300" y="16926286"/>
          <a:ext cx="889000" cy="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8021</xdr:rowOff>
    </xdr:from>
    <xdr:to>
      <xdr:col>50</xdr:col>
      <xdr:colOff>165100</xdr:colOff>
      <xdr:row>97</xdr:row>
      <xdr:rowOff>109621</xdr:rowOff>
    </xdr:to>
    <xdr:sp macro="" textlink="">
      <xdr:nvSpPr>
        <xdr:cNvPr id="466" name="フローチャート: 判断 465"/>
        <xdr:cNvSpPr/>
      </xdr:nvSpPr>
      <xdr:spPr>
        <a:xfrm>
          <a:off x="9588500" y="1663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126148</xdr:rowOff>
    </xdr:from>
    <xdr:ext cx="534377" cy="259045"/>
    <xdr:sp macro="" textlink="">
      <xdr:nvSpPr>
        <xdr:cNvPr id="467" name="テキスト ボックス 466"/>
        <xdr:cNvSpPr txBox="1"/>
      </xdr:nvSpPr>
      <xdr:spPr>
        <a:xfrm>
          <a:off x="9372111" y="1641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125099</xdr:rowOff>
    </xdr:from>
    <xdr:to>
      <xdr:col>45</xdr:col>
      <xdr:colOff>177800</xdr:colOff>
      <xdr:row>98</xdr:row>
      <xdr:rowOff>137285</xdr:rowOff>
    </xdr:to>
    <xdr:cxnSp macro="">
      <xdr:nvCxnSpPr>
        <xdr:cNvPr id="468" name="直線コネクタ 467"/>
        <xdr:cNvCxnSpPr/>
      </xdr:nvCxnSpPr>
      <xdr:spPr>
        <a:xfrm flipV="1">
          <a:off x="7861300" y="16927199"/>
          <a:ext cx="889000" cy="12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46548</xdr:rowOff>
    </xdr:from>
    <xdr:to>
      <xdr:col>46</xdr:col>
      <xdr:colOff>38100</xdr:colOff>
      <xdr:row>97</xdr:row>
      <xdr:rowOff>148148</xdr:rowOff>
    </xdr:to>
    <xdr:sp macro="" textlink="">
      <xdr:nvSpPr>
        <xdr:cNvPr id="469" name="フローチャート: 判断 468"/>
        <xdr:cNvSpPr/>
      </xdr:nvSpPr>
      <xdr:spPr>
        <a:xfrm>
          <a:off x="8699500" y="1667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164675</xdr:rowOff>
    </xdr:from>
    <xdr:ext cx="534377" cy="259045"/>
    <xdr:sp macro="" textlink="">
      <xdr:nvSpPr>
        <xdr:cNvPr id="470" name="テキスト ボックス 469"/>
        <xdr:cNvSpPr txBox="1"/>
      </xdr:nvSpPr>
      <xdr:spPr>
        <a:xfrm>
          <a:off x="8483111" y="16452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93111</xdr:rowOff>
    </xdr:from>
    <xdr:to>
      <xdr:col>41</xdr:col>
      <xdr:colOff>50800</xdr:colOff>
      <xdr:row>98</xdr:row>
      <xdr:rowOff>137285</xdr:rowOff>
    </xdr:to>
    <xdr:cxnSp macro="">
      <xdr:nvCxnSpPr>
        <xdr:cNvPr id="471" name="直線コネクタ 470"/>
        <xdr:cNvCxnSpPr/>
      </xdr:nvCxnSpPr>
      <xdr:spPr>
        <a:xfrm>
          <a:off x="6972300" y="16723761"/>
          <a:ext cx="889000" cy="215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84945</xdr:rowOff>
    </xdr:from>
    <xdr:to>
      <xdr:col>41</xdr:col>
      <xdr:colOff>101600</xdr:colOff>
      <xdr:row>98</xdr:row>
      <xdr:rowOff>15095</xdr:rowOff>
    </xdr:to>
    <xdr:sp macro="" textlink="">
      <xdr:nvSpPr>
        <xdr:cNvPr id="472" name="フローチャート: 判断 471"/>
        <xdr:cNvSpPr/>
      </xdr:nvSpPr>
      <xdr:spPr>
        <a:xfrm>
          <a:off x="7810500" y="167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31622</xdr:rowOff>
    </xdr:from>
    <xdr:ext cx="534377" cy="259045"/>
    <xdr:sp macro="" textlink="">
      <xdr:nvSpPr>
        <xdr:cNvPr id="473" name="テキスト ボックス 472"/>
        <xdr:cNvSpPr txBox="1"/>
      </xdr:nvSpPr>
      <xdr:spPr>
        <a:xfrm>
          <a:off x="7594111" y="1649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84900</xdr:rowOff>
    </xdr:from>
    <xdr:to>
      <xdr:col>36</xdr:col>
      <xdr:colOff>165100</xdr:colOff>
      <xdr:row>98</xdr:row>
      <xdr:rowOff>15050</xdr:rowOff>
    </xdr:to>
    <xdr:sp macro="" textlink="">
      <xdr:nvSpPr>
        <xdr:cNvPr id="474" name="フローチャート: 判断 473"/>
        <xdr:cNvSpPr/>
      </xdr:nvSpPr>
      <xdr:spPr>
        <a:xfrm>
          <a:off x="6921500" y="167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6177</xdr:rowOff>
    </xdr:from>
    <xdr:ext cx="534377" cy="259045"/>
    <xdr:sp macro="" textlink="">
      <xdr:nvSpPr>
        <xdr:cNvPr id="475" name="テキスト ボックス 474"/>
        <xdr:cNvSpPr txBox="1"/>
      </xdr:nvSpPr>
      <xdr:spPr>
        <a:xfrm>
          <a:off x="6705111" y="16808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46388</xdr:rowOff>
    </xdr:from>
    <xdr:to>
      <xdr:col>55</xdr:col>
      <xdr:colOff>50800</xdr:colOff>
      <xdr:row>98</xdr:row>
      <xdr:rowOff>147988</xdr:rowOff>
    </xdr:to>
    <xdr:sp macro="" textlink="">
      <xdr:nvSpPr>
        <xdr:cNvPr id="481" name="楕円 480"/>
        <xdr:cNvSpPr/>
      </xdr:nvSpPr>
      <xdr:spPr>
        <a:xfrm>
          <a:off x="10426700" y="1684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132765</xdr:rowOff>
    </xdr:from>
    <xdr:ext cx="534377" cy="259045"/>
    <xdr:sp macro="" textlink="">
      <xdr:nvSpPr>
        <xdr:cNvPr id="482" name="普通建設事業費 （ うち更新整備　）該当値テキスト"/>
        <xdr:cNvSpPr txBox="1"/>
      </xdr:nvSpPr>
      <xdr:spPr>
        <a:xfrm>
          <a:off x="10528300" y="16763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73386</xdr:rowOff>
    </xdr:from>
    <xdr:to>
      <xdr:col>50</xdr:col>
      <xdr:colOff>165100</xdr:colOff>
      <xdr:row>99</xdr:row>
      <xdr:rowOff>3536</xdr:rowOff>
    </xdr:to>
    <xdr:sp macro="" textlink="">
      <xdr:nvSpPr>
        <xdr:cNvPr id="483" name="楕円 482"/>
        <xdr:cNvSpPr/>
      </xdr:nvSpPr>
      <xdr:spPr>
        <a:xfrm>
          <a:off x="9588500" y="16875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166113</xdr:rowOff>
    </xdr:from>
    <xdr:ext cx="534377" cy="259045"/>
    <xdr:sp macro="" textlink="">
      <xdr:nvSpPr>
        <xdr:cNvPr id="484" name="テキスト ボックス 483"/>
        <xdr:cNvSpPr txBox="1"/>
      </xdr:nvSpPr>
      <xdr:spPr>
        <a:xfrm>
          <a:off x="9372111" y="1696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74299</xdr:rowOff>
    </xdr:from>
    <xdr:to>
      <xdr:col>46</xdr:col>
      <xdr:colOff>38100</xdr:colOff>
      <xdr:row>99</xdr:row>
      <xdr:rowOff>4449</xdr:rowOff>
    </xdr:to>
    <xdr:sp macro="" textlink="">
      <xdr:nvSpPr>
        <xdr:cNvPr id="485" name="楕円 484"/>
        <xdr:cNvSpPr/>
      </xdr:nvSpPr>
      <xdr:spPr>
        <a:xfrm>
          <a:off x="8699500" y="16876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167026</xdr:rowOff>
    </xdr:from>
    <xdr:ext cx="534377" cy="259045"/>
    <xdr:sp macro="" textlink="">
      <xdr:nvSpPr>
        <xdr:cNvPr id="486" name="テキスト ボックス 485"/>
        <xdr:cNvSpPr txBox="1"/>
      </xdr:nvSpPr>
      <xdr:spPr>
        <a:xfrm>
          <a:off x="8483111" y="16969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86485</xdr:rowOff>
    </xdr:from>
    <xdr:to>
      <xdr:col>41</xdr:col>
      <xdr:colOff>101600</xdr:colOff>
      <xdr:row>99</xdr:row>
      <xdr:rowOff>16635</xdr:rowOff>
    </xdr:to>
    <xdr:sp macro="" textlink="">
      <xdr:nvSpPr>
        <xdr:cNvPr id="487" name="楕円 486"/>
        <xdr:cNvSpPr/>
      </xdr:nvSpPr>
      <xdr:spPr>
        <a:xfrm>
          <a:off x="7810500" y="1688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7762</xdr:rowOff>
    </xdr:from>
    <xdr:ext cx="534377" cy="259045"/>
    <xdr:sp macro="" textlink="">
      <xdr:nvSpPr>
        <xdr:cNvPr id="488" name="テキスト ボックス 487"/>
        <xdr:cNvSpPr txBox="1"/>
      </xdr:nvSpPr>
      <xdr:spPr>
        <a:xfrm>
          <a:off x="7594111" y="1698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42311</xdr:rowOff>
    </xdr:from>
    <xdr:to>
      <xdr:col>36</xdr:col>
      <xdr:colOff>165100</xdr:colOff>
      <xdr:row>97</xdr:row>
      <xdr:rowOff>143911</xdr:rowOff>
    </xdr:to>
    <xdr:sp macro="" textlink="">
      <xdr:nvSpPr>
        <xdr:cNvPr id="489" name="楕円 488"/>
        <xdr:cNvSpPr/>
      </xdr:nvSpPr>
      <xdr:spPr>
        <a:xfrm>
          <a:off x="6921500" y="1667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160438</xdr:rowOff>
    </xdr:from>
    <xdr:ext cx="534377" cy="259045"/>
    <xdr:sp macro="" textlink="">
      <xdr:nvSpPr>
        <xdr:cNvPr id="490" name="テキスト ボックス 489"/>
        <xdr:cNvSpPr txBox="1"/>
      </xdr:nvSpPr>
      <xdr:spPr>
        <a:xfrm>
          <a:off x="6705111" y="16448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0" name="テキスト ボックス 509"/>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70186</xdr:rowOff>
    </xdr:from>
    <xdr:to>
      <xdr:col>85</xdr:col>
      <xdr:colOff>126364</xdr:colOff>
      <xdr:row>39</xdr:row>
      <xdr:rowOff>44450</xdr:rowOff>
    </xdr:to>
    <xdr:cxnSp macro="">
      <xdr:nvCxnSpPr>
        <xdr:cNvPr id="514" name="直線コネクタ 513"/>
        <xdr:cNvCxnSpPr/>
      </xdr:nvCxnSpPr>
      <xdr:spPr>
        <a:xfrm flipV="1">
          <a:off x="16317595" y="5385136"/>
          <a:ext cx="1269" cy="1345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16863</xdr:rowOff>
    </xdr:from>
    <xdr:ext cx="534377" cy="259045"/>
    <xdr:sp macro="" textlink="">
      <xdr:nvSpPr>
        <xdr:cNvPr id="517" name="災害復旧事業費最大値テキスト"/>
        <xdr:cNvSpPr txBox="1"/>
      </xdr:nvSpPr>
      <xdr:spPr>
        <a:xfrm>
          <a:off x="16370300" y="516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70186</xdr:rowOff>
    </xdr:from>
    <xdr:to>
      <xdr:col>86</xdr:col>
      <xdr:colOff>25400</xdr:colOff>
      <xdr:row>31</xdr:row>
      <xdr:rowOff>70186</xdr:rowOff>
    </xdr:to>
    <xdr:cxnSp macro="">
      <xdr:nvCxnSpPr>
        <xdr:cNvPr id="518" name="直線コネクタ 517"/>
        <xdr:cNvCxnSpPr/>
      </xdr:nvCxnSpPr>
      <xdr:spPr>
        <a:xfrm>
          <a:off x="16230600" y="5385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9" name="直線コネクタ 518"/>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65162</xdr:rowOff>
    </xdr:from>
    <xdr:ext cx="469744" cy="259045"/>
    <xdr:sp macro="" textlink="">
      <xdr:nvSpPr>
        <xdr:cNvPr id="520" name="災害復旧事業費平均値テキスト"/>
        <xdr:cNvSpPr txBox="1"/>
      </xdr:nvSpPr>
      <xdr:spPr>
        <a:xfrm>
          <a:off x="16370300" y="6408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42285</xdr:rowOff>
    </xdr:from>
    <xdr:to>
      <xdr:col>85</xdr:col>
      <xdr:colOff>177800</xdr:colOff>
      <xdr:row>38</xdr:row>
      <xdr:rowOff>143885</xdr:rowOff>
    </xdr:to>
    <xdr:sp macro="" textlink="">
      <xdr:nvSpPr>
        <xdr:cNvPr id="521" name="フローチャート: 判断 520"/>
        <xdr:cNvSpPr/>
      </xdr:nvSpPr>
      <xdr:spPr>
        <a:xfrm>
          <a:off x="16268700" y="6557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2" name="直線コネクタ 521"/>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42990</xdr:rowOff>
    </xdr:from>
    <xdr:to>
      <xdr:col>81</xdr:col>
      <xdr:colOff>101600</xdr:colOff>
      <xdr:row>38</xdr:row>
      <xdr:rowOff>144590</xdr:rowOff>
    </xdr:to>
    <xdr:sp macro="" textlink="">
      <xdr:nvSpPr>
        <xdr:cNvPr id="523" name="フローチャート: 判断 522"/>
        <xdr:cNvSpPr/>
      </xdr:nvSpPr>
      <xdr:spPr>
        <a:xfrm>
          <a:off x="15430500" y="655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161117</xdr:rowOff>
    </xdr:from>
    <xdr:ext cx="469744" cy="259045"/>
    <xdr:sp macro="" textlink="">
      <xdr:nvSpPr>
        <xdr:cNvPr id="524" name="テキスト ボックス 523"/>
        <xdr:cNvSpPr txBox="1"/>
      </xdr:nvSpPr>
      <xdr:spPr>
        <a:xfrm>
          <a:off x="15246428" y="633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5" name="直線コネクタ 524"/>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57144</xdr:rowOff>
    </xdr:from>
    <xdr:to>
      <xdr:col>76</xdr:col>
      <xdr:colOff>165100</xdr:colOff>
      <xdr:row>38</xdr:row>
      <xdr:rowOff>158744</xdr:rowOff>
    </xdr:to>
    <xdr:sp macro="" textlink="">
      <xdr:nvSpPr>
        <xdr:cNvPr id="526" name="フローチャート: 判断 525"/>
        <xdr:cNvSpPr/>
      </xdr:nvSpPr>
      <xdr:spPr>
        <a:xfrm>
          <a:off x="14541500" y="6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3821</xdr:rowOff>
    </xdr:from>
    <xdr:ext cx="469744" cy="259045"/>
    <xdr:sp macro="" textlink="">
      <xdr:nvSpPr>
        <xdr:cNvPr id="527" name="テキスト ボックス 526"/>
        <xdr:cNvSpPr txBox="1"/>
      </xdr:nvSpPr>
      <xdr:spPr>
        <a:xfrm>
          <a:off x="14357428" y="6347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8" name="直線コネクタ 527"/>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78270</xdr:rowOff>
    </xdr:from>
    <xdr:to>
      <xdr:col>72</xdr:col>
      <xdr:colOff>38100</xdr:colOff>
      <xdr:row>39</xdr:row>
      <xdr:rowOff>8420</xdr:rowOff>
    </xdr:to>
    <xdr:sp macro="" textlink="">
      <xdr:nvSpPr>
        <xdr:cNvPr id="529" name="フローチャート: 判断 528"/>
        <xdr:cNvSpPr/>
      </xdr:nvSpPr>
      <xdr:spPr>
        <a:xfrm>
          <a:off x="13652500" y="659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24947</xdr:rowOff>
    </xdr:from>
    <xdr:ext cx="469744" cy="259045"/>
    <xdr:sp macro="" textlink="">
      <xdr:nvSpPr>
        <xdr:cNvPr id="530" name="テキスト ボックス 529"/>
        <xdr:cNvSpPr txBox="1"/>
      </xdr:nvSpPr>
      <xdr:spPr>
        <a:xfrm>
          <a:off x="13468428" y="636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127515</xdr:rowOff>
    </xdr:from>
    <xdr:to>
      <xdr:col>67</xdr:col>
      <xdr:colOff>101600</xdr:colOff>
      <xdr:row>39</xdr:row>
      <xdr:rowOff>57665</xdr:rowOff>
    </xdr:to>
    <xdr:sp macro="" textlink="">
      <xdr:nvSpPr>
        <xdr:cNvPr id="531" name="フローチャート: 判断 530"/>
        <xdr:cNvSpPr/>
      </xdr:nvSpPr>
      <xdr:spPr>
        <a:xfrm>
          <a:off x="12763500" y="664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74191</xdr:rowOff>
    </xdr:from>
    <xdr:ext cx="469744" cy="259045"/>
    <xdr:sp macro="" textlink="">
      <xdr:nvSpPr>
        <xdr:cNvPr id="532" name="テキスト ボックス 531"/>
        <xdr:cNvSpPr txBox="1"/>
      </xdr:nvSpPr>
      <xdr:spPr>
        <a:xfrm>
          <a:off x="12579428" y="6417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8" name="楕円 537"/>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9"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0" name="楕円 539"/>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1" name="テキスト ボックス 540"/>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2" name="楕円 541"/>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3" name="テキスト ボックス 542"/>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4" name="楕円 543"/>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5" name="テキスト ボックス 544"/>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6" name="楕円 545"/>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7" name="テキスト ボックス 546"/>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73078</xdr:rowOff>
    </xdr:from>
    <xdr:to>
      <xdr:col>85</xdr:col>
      <xdr:colOff>126364</xdr:colOff>
      <xdr:row>78</xdr:row>
      <xdr:rowOff>104884</xdr:rowOff>
    </xdr:to>
    <xdr:cxnSp macro="">
      <xdr:nvCxnSpPr>
        <xdr:cNvPr id="620" name="直線コネクタ 619"/>
        <xdr:cNvCxnSpPr/>
      </xdr:nvCxnSpPr>
      <xdr:spPr>
        <a:xfrm flipV="1">
          <a:off x="16317595" y="12074578"/>
          <a:ext cx="1269" cy="140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108711</xdr:rowOff>
    </xdr:from>
    <xdr:ext cx="534377" cy="259045"/>
    <xdr:sp macro="" textlink="">
      <xdr:nvSpPr>
        <xdr:cNvPr id="621" name="公債費最小値テキスト"/>
        <xdr:cNvSpPr txBox="1"/>
      </xdr:nvSpPr>
      <xdr:spPr>
        <a:xfrm>
          <a:off x="16370300" y="1348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104884</xdr:rowOff>
    </xdr:from>
    <xdr:to>
      <xdr:col>86</xdr:col>
      <xdr:colOff>25400</xdr:colOff>
      <xdr:row>78</xdr:row>
      <xdr:rowOff>104884</xdr:rowOff>
    </xdr:to>
    <xdr:cxnSp macro="">
      <xdr:nvCxnSpPr>
        <xdr:cNvPr id="622" name="直線コネクタ 621"/>
        <xdr:cNvCxnSpPr/>
      </xdr:nvCxnSpPr>
      <xdr:spPr>
        <a:xfrm>
          <a:off x="16230600" y="1347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19755</xdr:rowOff>
    </xdr:from>
    <xdr:ext cx="599010" cy="259045"/>
    <xdr:sp macro="" textlink="">
      <xdr:nvSpPr>
        <xdr:cNvPr id="623" name="公債費最大値テキスト"/>
        <xdr:cNvSpPr txBox="1"/>
      </xdr:nvSpPr>
      <xdr:spPr>
        <a:xfrm>
          <a:off x="16370300" y="11849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73078</xdr:rowOff>
    </xdr:from>
    <xdr:to>
      <xdr:col>86</xdr:col>
      <xdr:colOff>25400</xdr:colOff>
      <xdr:row>70</xdr:row>
      <xdr:rowOff>73078</xdr:rowOff>
    </xdr:to>
    <xdr:cxnSp macro="">
      <xdr:nvCxnSpPr>
        <xdr:cNvPr id="624" name="直線コネクタ 623"/>
        <xdr:cNvCxnSpPr/>
      </xdr:nvCxnSpPr>
      <xdr:spPr>
        <a:xfrm>
          <a:off x="16230600" y="1207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26498</xdr:rowOff>
    </xdr:from>
    <xdr:to>
      <xdr:col>85</xdr:col>
      <xdr:colOff>127000</xdr:colOff>
      <xdr:row>78</xdr:row>
      <xdr:rowOff>27054</xdr:rowOff>
    </xdr:to>
    <xdr:cxnSp macro="">
      <xdr:nvCxnSpPr>
        <xdr:cNvPr id="625" name="直線コネクタ 624"/>
        <xdr:cNvCxnSpPr/>
      </xdr:nvCxnSpPr>
      <xdr:spPr>
        <a:xfrm flipV="1">
          <a:off x="15481300" y="13399598"/>
          <a:ext cx="838200" cy="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112867</xdr:rowOff>
    </xdr:from>
    <xdr:ext cx="534377" cy="259045"/>
    <xdr:sp macro="" textlink="">
      <xdr:nvSpPr>
        <xdr:cNvPr id="626" name="公債費平均値テキスト"/>
        <xdr:cNvSpPr txBox="1"/>
      </xdr:nvSpPr>
      <xdr:spPr>
        <a:xfrm>
          <a:off x="16370300" y="129716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89990</xdr:rowOff>
    </xdr:from>
    <xdr:to>
      <xdr:col>85</xdr:col>
      <xdr:colOff>177800</xdr:colOff>
      <xdr:row>77</xdr:row>
      <xdr:rowOff>20140</xdr:rowOff>
    </xdr:to>
    <xdr:sp macro="" textlink="">
      <xdr:nvSpPr>
        <xdr:cNvPr id="627" name="フローチャート: 判断 626"/>
        <xdr:cNvSpPr/>
      </xdr:nvSpPr>
      <xdr:spPr>
        <a:xfrm>
          <a:off x="16268700" y="1312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27054</xdr:rowOff>
    </xdr:from>
    <xdr:to>
      <xdr:col>81</xdr:col>
      <xdr:colOff>50800</xdr:colOff>
      <xdr:row>78</xdr:row>
      <xdr:rowOff>29606</xdr:rowOff>
    </xdr:to>
    <xdr:cxnSp macro="">
      <xdr:nvCxnSpPr>
        <xdr:cNvPr id="628" name="直線コネクタ 627"/>
        <xdr:cNvCxnSpPr/>
      </xdr:nvCxnSpPr>
      <xdr:spPr>
        <a:xfrm flipV="1">
          <a:off x="14592300" y="13400154"/>
          <a:ext cx="889000" cy="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115540</xdr:rowOff>
    </xdr:from>
    <xdr:to>
      <xdr:col>81</xdr:col>
      <xdr:colOff>101600</xdr:colOff>
      <xdr:row>77</xdr:row>
      <xdr:rowOff>45690</xdr:rowOff>
    </xdr:to>
    <xdr:sp macro="" textlink="">
      <xdr:nvSpPr>
        <xdr:cNvPr id="629" name="フローチャート: 判断 628"/>
        <xdr:cNvSpPr/>
      </xdr:nvSpPr>
      <xdr:spPr>
        <a:xfrm>
          <a:off x="15430500" y="1314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62216</xdr:rowOff>
    </xdr:from>
    <xdr:ext cx="534377" cy="259045"/>
    <xdr:sp macro="" textlink="">
      <xdr:nvSpPr>
        <xdr:cNvPr id="630" name="テキスト ボックス 629"/>
        <xdr:cNvSpPr txBox="1"/>
      </xdr:nvSpPr>
      <xdr:spPr>
        <a:xfrm>
          <a:off x="15214111" y="12920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29606</xdr:rowOff>
    </xdr:from>
    <xdr:to>
      <xdr:col>76</xdr:col>
      <xdr:colOff>114300</xdr:colOff>
      <xdr:row>78</xdr:row>
      <xdr:rowOff>42957</xdr:rowOff>
    </xdr:to>
    <xdr:cxnSp macro="">
      <xdr:nvCxnSpPr>
        <xdr:cNvPr id="631" name="直線コネクタ 630"/>
        <xdr:cNvCxnSpPr/>
      </xdr:nvCxnSpPr>
      <xdr:spPr>
        <a:xfrm flipV="1">
          <a:off x="13703300" y="13402706"/>
          <a:ext cx="889000" cy="13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124250</xdr:rowOff>
    </xdr:from>
    <xdr:to>
      <xdr:col>76</xdr:col>
      <xdr:colOff>165100</xdr:colOff>
      <xdr:row>77</xdr:row>
      <xdr:rowOff>54400</xdr:rowOff>
    </xdr:to>
    <xdr:sp macro="" textlink="">
      <xdr:nvSpPr>
        <xdr:cNvPr id="632" name="フローチャート: 判断 631"/>
        <xdr:cNvSpPr/>
      </xdr:nvSpPr>
      <xdr:spPr>
        <a:xfrm>
          <a:off x="14541500" y="1315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70926</xdr:rowOff>
    </xdr:from>
    <xdr:ext cx="534377" cy="259045"/>
    <xdr:sp macro="" textlink="">
      <xdr:nvSpPr>
        <xdr:cNvPr id="633" name="テキスト ボックス 632"/>
        <xdr:cNvSpPr txBox="1"/>
      </xdr:nvSpPr>
      <xdr:spPr>
        <a:xfrm>
          <a:off x="14325111" y="1292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42957</xdr:rowOff>
    </xdr:from>
    <xdr:to>
      <xdr:col>71</xdr:col>
      <xdr:colOff>177800</xdr:colOff>
      <xdr:row>78</xdr:row>
      <xdr:rowOff>45989</xdr:rowOff>
    </xdr:to>
    <xdr:cxnSp macro="">
      <xdr:nvCxnSpPr>
        <xdr:cNvPr id="634" name="直線コネクタ 633"/>
        <xdr:cNvCxnSpPr/>
      </xdr:nvCxnSpPr>
      <xdr:spPr>
        <a:xfrm flipV="1">
          <a:off x="12814300" y="13416057"/>
          <a:ext cx="889000" cy="3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119974</xdr:rowOff>
    </xdr:from>
    <xdr:to>
      <xdr:col>72</xdr:col>
      <xdr:colOff>38100</xdr:colOff>
      <xdr:row>77</xdr:row>
      <xdr:rowOff>50124</xdr:rowOff>
    </xdr:to>
    <xdr:sp macro="" textlink="">
      <xdr:nvSpPr>
        <xdr:cNvPr id="635" name="フローチャート: 判断 634"/>
        <xdr:cNvSpPr/>
      </xdr:nvSpPr>
      <xdr:spPr>
        <a:xfrm>
          <a:off x="13652500" y="1315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66651</xdr:rowOff>
    </xdr:from>
    <xdr:ext cx="534377" cy="259045"/>
    <xdr:sp macro="" textlink="">
      <xdr:nvSpPr>
        <xdr:cNvPr id="636" name="テキスト ボックス 635"/>
        <xdr:cNvSpPr txBox="1"/>
      </xdr:nvSpPr>
      <xdr:spPr>
        <a:xfrm>
          <a:off x="13436111" y="1292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106975</xdr:rowOff>
    </xdr:from>
    <xdr:to>
      <xdr:col>67</xdr:col>
      <xdr:colOff>101600</xdr:colOff>
      <xdr:row>77</xdr:row>
      <xdr:rowOff>37125</xdr:rowOff>
    </xdr:to>
    <xdr:sp macro="" textlink="">
      <xdr:nvSpPr>
        <xdr:cNvPr id="637" name="フローチャート: 判断 636"/>
        <xdr:cNvSpPr/>
      </xdr:nvSpPr>
      <xdr:spPr>
        <a:xfrm>
          <a:off x="12763500" y="1313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53652</xdr:rowOff>
    </xdr:from>
    <xdr:ext cx="534377" cy="259045"/>
    <xdr:sp macro="" textlink="">
      <xdr:nvSpPr>
        <xdr:cNvPr id="638" name="テキスト ボックス 637"/>
        <xdr:cNvSpPr txBox="1"/>
      </xdr:nvSpPr>
      <xdr:spPr>
        <a:xfrm>
          <a:off x="12547111" y="12912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147148</xdr:rowOff>
    </xdr:from>
    <xdr:to>
      <xdr:col>85</xdr:col>
      <xdr:colOff>177800</xdr:colOff>
      <xdr:row>78</xdr:row>
      <xdr:rowOff>77298</xdr:rowOff>
    </xdr:to>
    <xdr:sp macro="" textlink="">
      <xdr:nvSpPr>
        <xdr:cNvPr id="644" name="楕円 643"/>
        <xdr:cNvSpPr/>
      </xdr:nvSpPr>
      <xdr:spPr>
        <a:xfrm>
          <a:off x="16268700" y="1334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62075</xdr:rowOff>
    </xdr:from>
    <xdr:ext cx="534377" cy="259045"/>
    <xdr:sp macro="" textlink="">
      <xdr:nvSpPr>
        <xdr:cNvPr id="645" name="公債費該当値テキスト"/>
        <xdr:cNvSpPr txBox="1"/>
      </xdr:nvSpPr>
      <xdr:spPr>
        <a:xfrm>
          <a:off x="16370300" y="13263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147704</xdr:rowOff>
    </xdr:from>
    <xdr:to>
      <xdr:col>81</xdr:col>
      <xdr:colOff>101600</xdr:colOff>
      <xdr:row>78</xdr:row>
      <xdr:rowOff>77854</xdr:rowOff>
    </xdr:to>
    <xdr:sp macro="" textlink="">
      <xdr:nvSpPr>
        <xdr:cNvPr id="646" name="楕円 645"/>
        <xdr:cNvSpPr/>
      </xdr:nvSpPr>
      <xdr:spPr>
        <a:xfrm>
          <a:off x="15430500" y="1334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68981</xdr:rowOff>
    </xdr:from>
    <xdr:ext cx="534377" cy="259045"/>
    <xdr:sp macro="" textlink="">
      <xdr:nvSpPr>
        <xdr:cNvPr id="647" name="テキスト ボックス 646"/>
        <xdr:cNvSpPr txBox="1"/>
      </xdr:nvSpPr>
      <xdr:spPr>
        <a:xfrm>
          <a:off x="15214111" y="13442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150256</xdr:rowOff>
    </xdr:from>
    <xdr:to>
      <xdr:col>76</xdr:col>
      <xdr:colOff>165100</xdr:colOff>
      <xdr:row>78</xdr:row>
      <xdr:rowOff>80406</xdr:rowOff>
    </xdr:to>
    <xdr:sp macro="" textlink="">
      <xdr:nvSpPr>
        <xdr:cNvPr id="648" name="楕円 647"/>
        <xdr:cNvSpPr/>
      </xdr:nvSpPr>
      <xdr:spPr>
        <a:xfrm>
          <a:off x="14541500" y="13351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71533</xdr:rowOff>
    </xdr:from>
    <xdr:ext cx="534377" cy="259045"/>
    <xdr:sp macro="" textlink="">
      <xdr:nvSpPr>
        <xdr:cNvPr id="649" name="テキスト ボックス 648"/>
        <xdr:cNvSpPr txBox="1"/>
      </xdr:nvSpPr>
      <xdr:spPr>
        <a:xfrm>
          <a:off x="14325111" y="13444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163607</xdr:rowOff>
    </xdr:from>
    <xdr:to>
      <xdr:col>72</xdr:col>
      <xdr:colOff>38100</xdr:colOff>
      <xdr:row>78</xdr:row>
      <xdr:rowOff>93757</xdr:rowOff>
    </xdr:to>
    <xdr:sp macro="" textlink="">
      <xdr:nvSpPr>
        <xdr:cNvPr id="650" name="楕円 649"/>
        <xdr:cNvSpPr/>
      </xdr:nvSpPr>
      <xdr:spPr>
        <a:xfrm>
          <a:off x="13652500" y="133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84884</xdr:rowOff>
    </xdr:from>
    <xdr:ext cx="534377" cy="259045"/>
    <xdr:sp macro="" textlink="">
      <xdr:nvSpPr>
        <xdr:cNvPr id="651" name="テキスト ボックス 650"/>
        <xdr:cNvSpPr txBox="1"/>
      </xdr:nvSpPr>
      <xdr:spPr>
        <a:xfrm>
          <a:off x="13436111" y="13457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166639</xdr:rowOff>
    </xdr:from>
    <xdr:to>
      <xdr:col>67</xdr:col>
      <xdr:colOff>101600</xdr:colOff>
      <xdr:row>78</xdr:row>
      <xdr:rowOff>96789</xdr:rowOff>
    </xdr:to>
    <xdr:sp macro="" textlink="">
      <xdr:nvSpPr>
        <xdr:cNvPr id="652" name="楕円 651"/>
        <xdr:cNvSpPr/>
      </xdr:nvSpPr>
      <xdr:spPr>
        <a:xfrm>
          <a:off x="12763500" y="13368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87916</xdr:rowOff>
    </xdr:from>
    <xdr:ext cx="534377" cy="259045"/>
    <xdr:sp macro="" textlink="">
      <xdr:nvSpPr>
        <xdr:cNvPr id="653" name="テキスト ボックス 652"/>
        <xdr:cNvSpPr txBox="1"/>
      </xdr:nvSpPr>
      <xdr:spPr>
        <a:xfrm>
          <a:off x="12547111" y="13461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9" name="テキスト ボックス 66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1" name="テキスト ボックス 67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154902</xdr:rowOff>
    </xdr:from>
    <xdr:to>
      <xdr:col>85</xdr:col>
      <xdr:colOff>126364</xdr:colOff>
      <xdr:row>99</xdr:row>
      <xdr:rowOff>34100</xdr:rowOff>
    </xdr:to>
    <xdr:cxnSp macro="">
      <xdr:nvCxnSpPr>
        <xdr:cNvPr id="677" name="直線コネクタ 676"/>
        <xdr:cNvCxnSpPr/>
      </xdr:nvCxnSpPr>
      <xdr:spPr>
        <a:xfrm flipV="1">
          <a:off x="16317595" y="15413952"/>
          <a:ext cx="1269" cy="1593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37927</xdr:rowOff>
    </xdr:from>
    <xdr:ext cx="378565" cy="259045"/>
    <xdr:sp macro="" textlink="">
      <xdr:nvSpPr>
        <xdr:cNvPr id="678" name="積立金最小値テキスト"/>
        <xdr:cNvSpPr txBox="1"/>
      </xdr:nvSpPr>
      <xdr:spPr>
        <a:xfrm>
          <a:off x="16370300" y="17011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34100</xdr:rowOff>
    </xdr:from>
    <xdr:to>
      <xdr:col>86</xdr:col>
      <xdr:colOff>25400</xdr:colOff>
      <xdr:row>99</xdr:row>
      <xdr:rowOff>34100</xdr:rowOff>
    </xdr:to>
    <xdr:cxnSp macro="">
      <xdr:nvCxnSpPr>
        <xdr:cNvPr id="679" name="直線コネクタ 678"/>
        <xdr:cNvCxnSpPr/>
      </xdr:nvCxnSpPr>
      <xdr:spPr>
        <a:xfrm>
          <a:off x="16230600" y="1700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101579</xdr:rowOff>
    </xdr:from>
    <xdr:ext cx="599010" cy="259045"/>
    <xdr:sp macro="" textlink="">
      <xdr:nvSpPr>
        <xdr:cNvPr id="680" name="積立金最大値テキスト"/>
        <xdr:cNvSpPr txBox="1"/>
      </xdr:nvSpPr>
      <xdr:spPr>
        <a:xfrm>
          <a:off x="16370300" y="15189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154902</xdr:rowOff>
    </xdr:from>
    <xdr:to>
      <xdr:col>86</xdr:col>
      <xdr:colOff>25400</xdr:colOff>
      <xdr:row>89</xdr:row>
      <xdr:rowOff>154902</xdr:rowOff>
    </xdr:to>
    <xdr:cxnSp macro="">
      <xdr:nvCxnSpPr>
        <xdr:cNvPr id="681" name="直線コネクタ 680"/>
        <xdr:cNvCxnSpPr/>
      </xdr:nvCxnSpPr>
      <xdr:spPr>
        <a:xfrm>
          <a:off x="16230600" y="15413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50964</xdr:rowOff>
    </xdr:from>
    <xdr:to>
      <xdr:col>85</xdr:col>
      <xdr:colOff>127000</xdr:colOff>
      <xdr:row>98</xdr:row>
      <xdr:rowOff>52603</xdr:rowOff>
    </xdr:to>
    <xdr:cxnSp macro="">
      <xdr:nvCxnSpPr>
        <xdr:cNvPr id="682" name="直線コネクタ 681"/>
        <xdr:cNvCxnSpPr/>
      </xdr:nvCxnSpPr>
      <xdr:spPr>
        <a:xfrm>
          <a:off x="15481300" y="16853064"/>
          <a:ext cx="838200" cy="1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89247</xdr:rowOff>
    </xdr:from>
    <xdr:ext cx="534377" cy="259045"/>
    <xdr:sp macro="" textlink="">
      <xdr:nvSpPr>
        <xdr:cNvPr id="683" name="積立金平均値テキスト"/>
        <xdr:cNvSpPr txBox="1"/>
      </xdr:nvSpPr>
      <xdr:spPr>
        <a:xfrm>
          <a:off x="16370300" y="16548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66370</xdr:rowOff>
    </xdr:from>
    <xdr:to>
      <xdr:col>85</xdr:col>
      <xdr:colOff>177800</xdr:colOff>
      <xdr:row>97</xdr:row>
      <xdr:rowOff>167970</xdr:rowOff>
    </xdr:to>
    <xdr:sp macro="" textlink="">
      <xdr:nvSpPr>
        <xdr:cNvPr id="684" name="フローチャート: 判断 683"/>
        <xdr:cNvSpPr/>
      </xdr:nvSpPr>
      <xdr:spPr>
        <a:xfrm>
          <a:off x="16268700" y="1669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50964</xdr:rowOff>
    </xdr:from>
    <xdr:to>
      <xdr:col>81</xdr:col>
      <xdr:colOff>50800</xdr:colOff>
      <xdr:row>98</xdr:row>
      <xdr:rowOff>76264</xdr:rowOff>
    </xdr:to>
    <xdr:cxnSp macro="">
      <xdr:nvCxnSpPr>
        <xdr:cNvPr id="685" name="直線コネクタ 684"/>
        <xdr:cNvCxnSpPr/>
      </xdr:nvCxnSpPr>
      <xdr:spPr>
        <a:xfrm flipV="1">
          <a:off x="14592300" y="16853064"/>
          <a:ext cx="889000" cy="2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141579</xdr:rowOff>
    </xdr:from>
    <xdr:to>
      <xdr:col>81</xdr:col>
      <xdr:colOff>101600</xdr:colOff>
      <xdr:row>98</xdr:row>
      <xdr:rowOff>71729</xdr:rowOff>
    </xdr:to>
    <xdr:sp macro="" textlink="">
      <xdr:nvSpPr>
        <xdr:cNvPr id="686" name="フローチャート: 判断 685"/>
        <xdr:cNvSpPr/>
      </xdr:nvSpPr>
      <xdr:spPr>
        <a:xfrm>
          <a:off x="15430500" y="1677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88256</xdr:rowOff>
    </xdr:from>
    <xdr:ext cx="534377" cy="259045"/>
    <xdr:sp macro="" textlink="">
      <xdr:nvSpPr>
        <xdr:cNvPr id="687" name="テキスト ボックス 686"/>
        <xdr:cNvSpPr txBox="1"/>
      </xdr:nvSpPr>
      <xdr:spPr>
        <a:xfrm>
          <a:off x="15214111" y="1654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1219</xdr:rowOff>
    </xdr:from>
    <xdr:to>
      <xdr:col>76</xdr:col>
      <xdr:colOff>114300</xdr:colOff>
      <xdr:row>98</xdr:row>
      <xdr:rowOff>76264</xdr:rowOff>
    </xdr:to>
    <xdr:cxnSp macro="">
      <xdr:nvCxnSpPr>
        <xdr:cNvPr id="688" name="直線コネクタ 687"/>
        <xdr:cNvCxnSpPr/>
      </xdr:nvCxnSpPr>
      <xdr:spPr>
        <a:xfrm>
          <a:off x="13703300" y="16803319"/>
          <a:ext cx="889000" cy="75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169635</xdr:rowOff>
    </xdr:from>
    <xdr:to>
      <xdr:col>76</xdr:col>
      <xdr:colOff>165100</xdr:colOff>
      <xdr:row>98</xdr:row>
      <xdr:rowOff>99785</xdr:rowOff>
    </xdr:to>
    <xdr:sp macro="" textlink="">
      <xdr:nvSpPr>
        <xdr:cNvPr id="689" name="フローチャート: 判断 688"/>
        <xdr:cNvSpPr/>
      </xdr:nvSpPr>
      <xdr:spPr>
        <a:xfrm>
          <a:off x="14541500" y="168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116312</xdr:rowOff>
    </xdr:from>
    <xdr:ext cx="534377" cy="259045"/>
    <xdr:sp macro="" textlink="">
      <xdr:nvSpPr>
        <xdr:cNvPr id="690" name="テキスト ボックス 689"/>
        <xdr:cNvSpPr txBox="1"/>
      </xdr:nvSpPr>
      <xdr:spPr>
        <a:xfrm>
          <a:off x="14325111" y="16575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164325</xdr:rowOff>
    </xdr:from>
    <xdr:to>
      <xdr:col>71</xdr:col>
      <xdr:colOff>177800</xdr:colOff>
      <xdr:row>98</xdr:row>
      <xdr:rowOff>1219</xdr:rowOff>
    </xdr:to>
    <xdr:cxnSp macro="">
      <xdr:nvCxnSpPr>
        <xdr:cNvPr id="691" name="直線コネクタ 690"/>
        <xdr:cNvCxnSpPr/>
      </xdr:nvCxnSpPr>
      <xdr:spPr>
        <a:xfrm>
          <a:off x="12814300" y="16794975"/>
          <a:ext cx="889000" cy="8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164351</xdr:rowOff>
    </xdr:from>
    <xdr:to>
      <xdr:col>72</xdr:col>
      <xdr:colOff>38100</xdr:colOff>
      <xdr:row>98</xdr:row>
      <xdr:rowOff>94501</xdr:rowOff>
    </xdr:to>
    <xdr:sp macro="" textlink="">
      <xdr:nvSpPr>
        <xdr:cNvPr id="692" name="フローチャート: 判断 691"/>
        <xdr:cNvSpPr/>
      </xdr:nvSpPr>
      <xdr:spPr>
        <a:xfrm>
          <a:off x="13652500" y="1679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85628</xdr:rowOff>
    </xdr:from>
    <xdr:ext cx="534377" cy="259045"/>
    <xdr:sp macro="" textlink="">
      <xdr:nvSpPr>
        <xdr:cNvPr id="693" name="テキスト ボックス 692"/>
        <xdr:cNvSpPr txBox="1"/>
      </xdr:nvSpPr>
      <xdr:spPr>
        <a:xfrm>
          <a:off x="13436111" y="16887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9589</xdr:rowOff>
    </xdr:from>
    <xdr:to>
      <xdr:col>67</xdr:col>
      <xdr:colOff>101600</xdr:colOff>
      <xdr:row>98</xdr:row>
      <xdr:rowOff>111189</xdr:rowOff>
    </xdr:to>
    <xdr:sp macro="" textlink="">
      <xdr:nvSpPr>
        <xdr:cNvPr id="694" name="フローチャート: 判断 693"/>
        <xdr:cNvSpPr/>
      </xdr:nvSpPr>
      <xdr:spPr>
        <a:xfrm>
          <a:off x="12763500" y="1681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102316</xdr:rowOff>
    </xdr:from>
    <xdr:ext cx="534377" cy="259045"/>
    <xdr:sp macro="" textlink="">
      <xdr:nvSpPr>
        <xdr:cNvPr id="695" name="テキスト ボックス 694"/>
        <xdr:cNvSpPr txBox="1"/>
      </xdr:nvSpPr>
      <xdr:spPr>
        <a:xfrm>
          <a:off x="12547111" y="16904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1803</xdr:rowOff>
    </xdr:from>
    <xdr:to>
      <xdr:col>85</xdr:col>
      <xdr:colOff>177800</xdr:colOff>
      <xdr:row>98</xdr:row>
      <xdr:rowOff>103403</xdr:rowOff>
    </xdr:to>
    <xdr:sp macro="" textlink="">
      <xdr:nvSpPr>
        <xdr:cNvPr id="701" name="楕円 700"/>
        <xdr:cNvSpPr/>
      </xdr:nvSpPr>
      <xdr:spPr>
        <a:xfrm>
          <a:off x="16268700" y="16803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151680</xdr:rowOff>
    </xdr:from>
    <xdr:ext cx="534377" cy="259045"/>
    <xdr:sp macro="" textlink="">
      <xdr:nvSpPr>
        <xdr:cNvPr id="702" name="積立金該当値テキスト"/>
        <xdr:cNvSpPr txBox="1"/>
      </xdr:nvSpPr>
      <xdr:spPr>
        <a:xfrm>
          <a:off x="16370300" y="16782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164</xdr:rowOff>
    </xdr:from>
    <xdr:to>
      <xdr:col>81</xdr:col>
      <xdr:colOff>101600</xdr:colOff>
      <xdr:row>98</xdr:row>
      <xdr:rowOff>101764</xdr:rowOff>
    </xdr:to>
    <xdr:sp macro="" textlink="">
      <xdr:nvSpPr>
        <xdr:cNvPr id="703" name="楕円 702"/>
        <xdr:cNvSpPr/>
      </xdr:nvSpPr>
      <xdr:spPr>
        <a:xfrm>
          <a:off x="15430500" y="1680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92891</xdr:rowOff>
    </xdr:from>
    <xdr:ext cx="534377" cy="259045"/>
    <xdr:sp macro="" textlink="">
      <xdr:nvSpPr>
        <xdr:cNvPr id="704" name="テキスト ボックス 703"/>
        <xdr:cNvSpPr txBox="1"/>
      </xdr:nvSpPr>
      <xdr:spPr>
        <a:xfrm>
          <a:off x="15214111" y="1689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25464</xdr:rowOff>
    </xdr:from>
    <xdr:to>
      <xdr:col>76</xdr:col>
      <xdr:colOff>165100</xdr:colOff>
      <xdr:row>98</xdr:row>
      <xdr:rowOff>127064</xdr:rowOff>
    </xdr:to>
    <xdr:sp macro="" textlink="">
      <xdr:nvSpPr>
        <xdr:cNvPr id="705" name="楕円 704"/>
        <xdr:cNvSpPr/>
      </xdr:nvSpPr>
      <xdr:spPr>
        <a:xfrm>
          <a:off x="14541500" y="1682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118191</xdr:rowOff>
    </xdr:from>
    <xdr:ext cx="534377" cy="259045"/>
    <xdr:sp macro="" textlink="">
      <xdr:nvSpPr>
        <xdr:cNvPr id="706" name="テキスト ボックス 705"/>
        <xdr:cNvSpPr txBox="1"/>
      </xdr:nvSpPr>
      <xdr:spPr>
        <a:xfrm>
          <a:off x="14325111" y="16920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121869</xdr:rowOff>
    </xdr:from>
    <xdr:to>
      <xdr:col>72</xdr:col>
      <xdr:colOff>38100</xdr:colOff>
      <xdr:row>98</xdr:row>
      <xdr:rowOff>52019</xdr:rowOff>
    </xdr:to>
    <xdr:sp macro="" textlink="">
      <xdr:nvSpPr>
        <xdr:cNvPr id="707" name="楕円 706"/>
        <xdr:cNvSpPr/>
      </xdr:nvSpPr>
      <xdr:spPr>
        <a:xfrm>
          <a:off x="13652500" y="1675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68546</xdr:rowOff>
    </xdr:from>
    <xdr:ext cx="534377" cy="259045"/>
    <xdr:sp macro="" textlink="">
      <xdr:nvSpPr>
        <xdr:cNvPr id="708" name="テキスト ボックス 707"/>
        <xdr:cNvSpPr txBox="1"/>
      </xdr:nvSpPr>
      <xdr:spPr>
        <a:xfrm>
          <a:off x="13436111" y="16527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113525</xdr:rowOff>
    </xdr:from>
    <xdr:to>
      <xdr:col>67</xdr:col>
      <xdr:colOff>101600</xdr:colOff>
      <xdr:row>98</xdr:row>
      <xdr:rowOff>43675</xdr:rowOff>
    </xdr:to>
    <xdr:sp macro="" textlink="">
      <xdr:nvSpPr>
        <xdr:cNvPr id="709" name="楕円 708"/>
        <xdr:cNvSpPr/>
      </xdr:nvSpPr>
      <xdr:spPr>
        <a:xfrm>
          <a:off x="12763500" y="16744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60202</xdr:rowOff>
    </xdr:from>
    <xdr:ext cx="534377" cy="259045"/>
    <xdr:sp macro="" textlink="">
      <xdr:nvSpPr>
        <xdr:cNvPr id="710" name="テキスト ボックス 709"/>
        <xdr:cNvSpPr txBox="1"/>
      </xdr:nvSpPr>
      <xdr:spPr>
        <a:xfrm>
          <a:off x="12547111" y="16519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4" name="テキスト ボックス 723"/>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6" name="テキスト ボックス 725"/>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8" name="テキスト ボックス 727"/>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16370</xdr:rowOff>
    </xdr:from>
    <xdr:to>
      <xdr:col>116</xdr:col>
      <xdr:colOff>62864</xdr:colOff>
      <xdr:row>39</xdr:row>
      <xdr:rowOff>44450</xdr:rowOff>
    </xdr:to>
    <xdr:cxnSp macro="">
      <xdr:nvCxnSpPr>
        <xdr:cNvPr id="734" name="直線コネクタ 733"/>
        <xdr:cNvCxnSpPr/>
      </xdr:nvCxnSpPr>
      <xdr:spPr>
        <a:xfrm flipV="1">
          <a:off x="22159595" y="5331320"/>
          <a:ext cx="1269" cy="139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5"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134497</xdr:rowOff>
    </xdr:from>
    <xdr:ext cx="534377" cy="259045"/>
    <xdr:sp macro="" textlink="">
      <xdr:nvSpPr>
        <xdr:cNvPr id="737" name="投資及び出資金最大値テキスト"/>
        <xdr:cNvSpPr txBox="1"/>
      </xdr:nvSpPr>
      <xdr:spPr>
        <a:xfrm>
          <a:off x="22212300" y="510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16370</xdr:rowOff>
    </xdr:from>
    <xdr:to>
      <xdr:col>116</xdr:col>
      <xdr:colOff>152400</xdr:colOff>
      <xdr:row>31</xdr:row>
      <xdr:rowOff>16370</xdr:rowOff>
    </xdr:to>
    <xdr:cxnSp macro="">
      <xdr:nvCxnSpPr>
        <xdr:cNvPr id="738" name="直線コネクタ 737"/>
        <xdr:cNvCxnSpPr/>
      </xdr:nvCxnSpPr>
      <xdr:spPr>
        <a:xfrm>
          <a:off x="22072600" y="5331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9" name="直線コネクタ 73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12907</xdr:rowOff>
    </xdr:from>
    <xdr:ext cx="469744" cy="259045"/>
    <xdr:sp macro="" textlink="">
      <xdr:nvSpPr>
        <xdr:cNvPr id="740" name="投資及び出資金平均値テキスト"/>
        <xdr:cNvSpPr txBox="1"/>
      </xdr:nvSpPr>
      <xdr:spPr>
        <a:xfrm>
          <a:off x="22212300" y="63565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161481</xdr:rowOff>
    </xdr:from>
    <xdr:to>
      <xdr:col>116</xdr:col>
      <xdr:colOff>114300</xdr:colOff>
      <xdr:row>38</xdr:row>
      <xdr:rowOff>91631</xdr:rowOff>
    </xdr:to>
    <xdr:sp macro="" textlink="">
      <xdr:nvSpPr>
        <xdr:cNvPr id="741" name="フローチャート: 判断 740"/>
        <xdr:cNvSpPr/>
      </xdr:nvSpPr>
      <xdr:spPr>
        <a:xfrm>
          <a:off x="22110700" y="650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2" name="直線コネクタ 74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170205</xdr:rowOff>
    </xdr:from>
    <xdr:to>
      <xdr:col>112</xdr:col>
      <xdr:colOff>38100</xdr:colOff>
      <xdr:row>38</xdr:row>
      <xdr:rowOff>100355</xdr:rowOff>
    </xdr:to>
    <xdr:sp macro="" textlink="">
      <xdr:nvSpPr>
        <xdr:cNvPr id="743" name="フローチャート: 判断 742"/>
        <xdr:cNvSpPr/>
      </xdr:nvSpPr>
      <xdr:spPr>
        <a:xfrm>
          <a:off x="21272500" y="651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116883</xdr:rowOff>
    </xdr:from>
    <xdr:ext cx="469744" cy="259045"/>
    <xdr:sp macro="" textlink="">
      <xdr:nvSpPr>
        <xdr:cNvPr id="744" name="テキスト ボックス 743"/>
        <xdr:cNvSpPr txBox="1"/>
      </xdr:nvSpPr>
      <xdr:spPr>
        <a:xfrm>
          <a:off x="21088428" y="6289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5" name="直線コネクタ 74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47676</xdr:rowOff>
    </xdr:from>
    <xdr:to>
      <xdr:col>107</xdr:col>
      <xdr:colOff>101600</xdr:colOff>
      <xdr:row>38</xdr:row>
      <xdr:rowOff>149276</xdr:rowOff>
    </xdr:to>
    <xdr:sp macro="" textlink="">
      <xdr:nvSpPr>
        <xdr:cNvPr id="746" name="フローチャート: 判断 745"/>
        <xdr:cNvSpPr/>
      </xdr:nvSpPr>
      <xdr:spPr>
        <a:xfrm>
          <a:off x="20383500" y="656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165803</xdr:rowOff>
    </xdr:from>
    <xdr:ext cx="469744" cy="259045"/>
    <xdr:sp macro="" textlink="">
      <xdr:nvSpPr>
        <xdr:cNvPr id="747" name="テキスト ボックス 746"/>
        <xdr:cNvSpPr txBox="1"/>
      </xdr:nvSpPr>
      <xdr:spPr>
        <a:xfrm>
          <a:off x="20199428" y="633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8" name="直線コネクタ 74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72251</xdr:rowOff>
    </xdr:from>
    <xdr:to>
      <xdr:col>102</xdr:col>
      <xdr:colOff>165100</xdr:colOff>
      <xdr:row>39</xdr:row>
      <xdr:rowOff>2401</xdr:rowOff>
    </xdr:to>
    <xdr:sp macro="" textlink="">
      <xdr:nvSpPr>
        <xdr:cNvPr id="749" name="フローチャート: 判断 748"/>
        <xdr:cNvSpPr/>
      </xdr:nvSpPr>
      <xdr:spPr>
        <a:xfrm>
          <a:off x="19494500" y="658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18927</xdr:rowOff>
    </xdr:from>
    <xdr:ext cx="469744" cy="259045"/>
    <xdr:sp macro="" textlink="">
      <xdr:nvSpPr>
        <xdr:cNvPr id="750" name="テキスト ボックス 749"/>
        <xdr:cNvSpPr txBox="1"/>
      </xdr:nvSpPr>
      <xdr:spPr>
        <a:xfrm>
          <a:off x="19310428" y="636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64173</xdr:rowOff>
    </xdr:from>
    <xdr:to>
      <xdr:col>98</xdr:col>
      <xdr:colOff>38100</xdr:colOff>
      <xdr:row>38</xdr:row>
      <xdr:rowOff>165773</xdr:rowOff>
    </xdr:to>
    <xdr:sp macro="" textlink="">
      <xdr:nvSpPr>
        <xdr:cNvPr id="751" name="フローチャート: 判断 750"/>
        <xdr:cNvSpPr/>
      </xdr:nvSpPr>
      <xdr:spPr>
        <a:xfrm>
          <a:off x="18605500" y="657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10850</xdr:rowOff>
    </xdr:from>
    <xdr:ext cx="469744" cy="259045"/>
    <xdr:sp macro="" textlink="">
      <xdr:nvSpPr>
        <xdr:cNvPr id="752" name="テキスト ボックス 751"/>
        <xdr:cNvSpPr txBox="1"/>
      </xdr:nvSpPr>
      <xdr:spPr>
        <a:xfrm>
          <a:off x="18421428" y="6354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8" name="楕円 75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9"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0" name="楕円 75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1" name="テキスト ボックス 760"/>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2" name="楕円 76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3" name="テキスト ボックス 762"/>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4" name="楕円 76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5" name="テキスト ボックス 764"/>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6" name="楕円 76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7" name="テキスト ボックス 766"/>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1" name="テキスト ボックス 78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3" name="テキスト ボックス 78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5" name="テキスト ボックス 78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65634</xdr:rowOff>
    </xdr:from>
    <xdr:to>
      <xdr:col>116</xdr:col>
      <xdr:colOff>62864</xdr:colOff>
      <xdr:row>58</xdr:row>
      <xdr:rowOff>139700</xdr:rowOff>
    </xdr:to>
    <xdr:cxnSp macro="">
      <xdr:nvCxnSpPr>
        <xdr:cNvPr id="789" name="直線コネクタ 788"/>
        <xdr:cNvCxnSpPr/>
      </xdr:nvCxnSpPr>
      <xdr:spPr>
        <a:xfrm flipV="1">
          <a:off x="22159595" y="8638134"/>
          <a:ext cx="1269" cy="1445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12311</xdr:rowOff>
    </xdr:from>
    <xdr:ext cx="534377" cy="259045"/>
    <xdr:sp macro="" textlink="">
      <xdr:nvSpPr>
        <xdr:cNvPr id="792" name="貸付金最大値テキスト"/>
        <xdr:cNvSpPr txBox="1"/>
      </xdr:nvSpPr>
      <xdr:spPr>
        <a:xfrm>
          <a:off x="22212300" y="8413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65634</xdr:rowOff>
    </xdr:from>
    <xdr:to>
      <xdr:col>116</xdr:col>
      <xdr:colOff>152400</xdr:colOff>
      <xdr:row>50</xdr:row>
      <xdr:rowOff>65634</xdr:rowOff>
    </xdr:to>
    <xdr:cxnSp macro="">
      <xdr:nvCxnSpPr>
        <xdr:cNvPr id="793" name="直線コネクタ 792"/>
        <xdr:cNvCxnSpPr/>
      </xdr:nvCxnSpPr>
      <xdr:spPr>
        <a:xfrm>
          <a:off x="22072600" y="8638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168732</xdr:rowOff>
    </xdr:from>
    <xdr:to>
      <xdr:col>116</xdr:col>
      <xdr:colOff>63500</xdr:colOff>
      <xdr:row>58</xdr:row>
      <xdr:rowOff>1122</xdr:rowOff>
    </xdr:to>
    <xdr:cxnSp macro="">
      <xdr:nvCxnSpPr>
        <xdr:cNvPr id="794" name="直線コネクタ 793"/>
        <xdr:cNvCxnSpPr/>
      </xdr:nvCxnSpPr>
      <xdr:spPr>
        <a:xfrm>
          <a:off x="21323300" y="9941382"/>
          <a:ext cx="838200" cy="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11468</xdr:rowOff>
    </xdr:from>
    <xdr:ext cx="469744" cy="259045"/>
    <xdr:sp macro="" textlink="">
      <xdr:nvSpPr>
        <xdr:cNvPr id="795" name="貸付金平均値テキスト"/>
        <xdr:cNvSpPr txBox="1"/>
      </xdr:nvSpPr>
      <xdr:spPr>
        <a:xfrm>
          <a:off x="22212300" y="9612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160041</xdr:rowOff>
    </xdr:from>
    <xdr:to>
      <xdr:col>116</xdr:col>
      <xdr:colOff>114300</xdr:colOff>
      <xdr:row>57</xdr:row>
      <xdr:rowOff>90191</xdr:rowOff>
    </xdr:to>
    <xdr:sp macro="" textlink="">
      <xdr:nvSpPr>
        <xdr:cNvPr id="796" name="フローチャート: 判断 795"/>
        <xdr:cNvSpPr/>
      </xdr:nvSpPr>
      <xdr:spPr>
        <a:xfrm>
          <a:off x="22110700" y="976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167955</xdr:rowOff>
    </xdr:from>
    <xdr:to>
      <xdr:col>111</xdr:col>
      <xdr:colOff>177800</xdr:colOff>
      <xdr:row>57</xdr:row>
      <xdr:rowOff>168732</xdr:rowOff>
    </xdr:to>
    <xdr:cxnSp macro="">
      <xdr:nvCxnSpPr>
        <xdr:cNvPr id="797" name="直線コネクタ 796"/>
        <xdr:cNvCxnSpPr/>
      </xdr:nvCxnSpPr>
      <xdr:spPr>
        <a:xfrm>
          <a:off x="20434300" y="9940605"/>
          <a:ext cx="889000" cy="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33899</xdr:rowOff>
    </xdr:from>
    <xdr:to>
      <xdr:col>112</xdr:col>
      <xdr:colOff>38100</xdr:colOff>
      <xdr:row>57</xdr:row>
      <xdr:rowOff>135499</xdr:rowOff>
    </xdr:to>
    <xdr:sp macro="" textlink="">
      <xdr:nvSpPr>
        <xdr:cNvPr id="798" name="フローチャート: 判断 797"/>
        <xdr:cNvSpPr/>
      </xdr:nvSpPr>
      <xdr:spPr>
        <a:xfrm>
          <a:off x="21272500" y="980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152026</xdr:rowOff>
    </xdr:from>
    <xdr:ext cx="469744" cy="259045"/>
    <xdr:sp macro="" textlink="">
      <xdr:nvSpPr>
        <xdr:cNvPr id="799" name="テキスト ボックス 798"/>
        <xdr:cNvSpPr txBox="1"/>
      </xdr:nvSpPr>
      <xdr:spPr>
        <a:xfrm>
          <a:off x="21088428" y="9581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167498</xdr:rowOff>
    </xdr:from>
    <xdr:to>
      <xdr:col>107</xdr:col>
      <xdr:colOff>50800</xdr:colOff>
      <xdr:row>57</xdr:row>
      <xdr:rowOff>167955</xdr:rowOff>
    </xdr:to>
    <xdr:cxnSp macro="">
      <xdr:nvCxnSpPr>
        <xdr:cNvPr id="800" name="直線コネクタ 799"/>
        <xdr:cNvCxnSpPr/>
      </xdr:nvCxnSpPr>
      <xdr:spPr>
        <a:xfrm>
          <a:off x="19545300" y="9940148"/>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32024</xdr:rowOff>
    </xdr:from>
    <xdr:to>
      <xdr:col>107</xdr:col>
      <xdr:colOff>101600</xdr:colOff>
      <xdr:row>57</xdr:row>
      <xdr:rowOff>133624</xdr:rowOff>
    </xdr:to>
    <xdr:sp macro="" textlink="">
      <xdr:nvSpPr>
        <xdr:cNvPr id="801" name="フローチャート: 判断 800"/>
        <xdr:cNvSpPr/>
      </xdr:nvSpPr>
      <xdr:spPr>
        <a:xfrm>
          <a:off x="20383500" y="98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150151</xdr:rowOff>
    </xdr:from>
    <xdr:ext cx="469744" cy="259045"/>
    <xdr:sp macro="" textlink="">
      <xdr:nvSpPr>
        <xdr:cNvPr id="802" name="テキスト ボックス 801"/>
        <xdr:cNvSpPr txBox="1"/>
      </xdr:nvSpPr>
      <xdr:spPr>
        <a:xfrm>
          <a:off x="20199428" y="9579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166218</xdr:rowOff>
    </xdr:from>
    <xdr:to>
      <xdr:col>102</xdr:col>
      <xdr:colOff>114300</xdr:colOff>
      <xdr:row>57</xdr:row>
      <xdr:rowOff>167498</xdr:rowOff>
    </xdr:to>
    <xdr:cxnSp macro="">
      <xdr:nvCxnSpPr>
        <xdr:cNvPr id="803" name="直線コネクタ 802"/>
        <xdr:cNvCxnSpPr/>
      </xdr:nvCxnSpPr>
      <xdr:spPr>
        <a:xfrm>
          <a:off x="18656300" y="9938868"/>
          <a:ext cx="889000" cy="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8387</xdr:rowOff>
    </xdr:from>
    <xdr:to>
      <xdr:col>102</xdr:col>
      <xdr:colOff>165100</xdr:colOff>
      <xdr:row>57</xdr:row>
      <xdr:rowOff>109987</xdr:rowOff>
    </xdr:to>
    <xdr:sp macro="" textlink="">
      <xdr:nvSpPr>
        <xdr:cNvPr id="804" name="フローチャート: 判断 803"/>
        <xdr:cNvSpPr/>
      </xdr:nvSpPr>
      <xdr:spPr>
        <a:xfrm>
          <a:off x="194945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126514</xdr:rowOff>
    </xdr:from>
    <xdr:ext cx="469744" cy="259045"/>
    <xdr:sp macro="" textlink="">
      <xdr:nvSpPr>
        <xdr:cNvPr id="805" name="テキスト ボックス 804"/>
        <xdr:cNvSpPr txBox="1"/>
      </xdr:nvSpPr>
      <xdr:spPr>
        <a:xfrm>
          <a:off x="19310428" y="9556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123739</xdr:rowOff>
    </xdr:from>
    <xdr:to>
      <xdr:col>98</xdr:col>
      <xdr:colOff>38100</xdr:colOff>
      <xdr:row>57</xdr:row>
      <xdr:rowOff>53889</xdr:rowOff>
    </xdr:to>
    <xdr:sp macro="" textlink="">
      <xdr:nvSpPr>
        <xdr:cNvPr id="806" name="フローチャート: 判断 805"/>
        <xdr:cNvSpPr/>
      </xdr:nvSpPr>
      <xdr:spPr>
        <a:xfrm>
          <a:off x="18605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70416</xdr:rowOff>
    </xdr:from>
    <xdr:ext cx="469744" cy="259045"/>
    <xdr:sp macro="" textlink="">
      <xdr:nvSpPr>
        <xdr:cNvPr id="807" name="テキスト ボックス 806"/>
        <xdr:cNvSpPr txBox="1"/>
      </xdr:nvSpPr>
      <xdr:spPr>
        <a:xfrm>
          <a:off x="18421428" y="950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121772</xdr:rowOff>
    </xdr:from>
    <xdr:to>
      <xdr:col>116</xdr:col>
      <xdr:colOff>114300</xdr:colOff>
      <xdr:row>58</xdr:row>
      <xdr:rowOff>51922</xdr:rowOff>
    </xdr:to>
    <xdr:sp macro="" textlink="">
      <xdr:nvSpPr>
        <xdr:cNvPr id="813" name="楕円 812"/>
        <xdr:cNvSpPr/>
      </xdr:nvSpPr>
      <xdr:spPr>
        <a:xfrm>
          <a:off x="22110700" y="9894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100199</xdr:rowOff>
    </xdr:from>
    <xdr:ext cx="469744" cy="259045"/>
    <xdr:sp macro="" textlink="">
      <xdr:nvSpPr>
        <xdr:cNvPr id="814" name="貸付金該当値テキスト"/>
        <xdr:cNvSpPr txBox="1"/>
      </xdr:nvSpPr>
      <xdr:spPr>
        <a:xfrm>
          <a:off x="22212300" y="9872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117932</xdr:rowOff>
    </xdr:from>
    <xdr:to>
      <xdr:col>112</xdr:col>
      <xdr:colOff>38100</xdr:colOff>
      <xdr:row>58</xdr:row>
      <xdr:rowOff>48082</xdr:rowOff>
    </xdr:to>
    <xdr:sp macro="" textlink="">
      <xdr:nvSpPr>
        <xdr:cNvPr id="815" name="楕円 814"/>
        <xdr:cNvSpPr/>
      </xdr:nvSpPr>
      <xdr:spPr>
        <a:xfrm>
          <a:off x="21272500" y="989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39209</xdr:rowOff>
    </xdr:from>
    <xdr:ext cx="469744" cy="259045"/>
    <xdr:sp macro="" textlink="">
      <xdr:nvSpPr>
        <xdr:cNvPr id="816" name="テキスト ボックス 815"/>
        <xdr:cNvSpPr txBox="1"/>
      </xdr:nvSpPr>
      <xdr:spPr>
        <a:xfrm>
          <a:off x="21088428" y="9983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117155</xdr:rowOff>
    </xdr:from>
    <xdr:to>
      <xdr:col>107</xdr:col>
      <xdr:colOff>101600</xdr:colOff>
      <xdr:row>58</xdr:row>
      <xdr:rowOff>47305</xdr:rowOff>
    </xdr:to>
    <xdr:sp macro="" textlink="">
      <xdr:nvSpPr>
        <xdr:cNvPr id="817" name="楕円 816"/>
        <xdr:cNvSpPr/>
      </xdr:nvSpPr>
      <xdr:spPr>
        <a:xfrm>
          <a:off x="20383500" y="9889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38432</xdr:rowOff>
    </xdr:from>
    <xdr:ext cx="469744" cy="259045"/>
    <xdr:sp macro="" textlink="">
      <xdr:nvSpPr>
        <xdr:cNvPr id="818" name="テキスト ボックス 817"/>
        <xdr:cNvSpPr txBox="1"/>
      </xdr:nvSpPr>
      <xdr:spPr>
        <a:xfrm>
          <a:off x="20199428" y="9982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116698</xdr:rowOff>
    </xdr:from>
    <xdr:to>
      <xdr:col>102</xdr:col>
      <xdr:colOff>165100</xdr:colOff>
      <xdr:row>58</xdr:row>
      <xdr:rowOff>46848</xdr:rowOff>
    </xdr:to>
    <xdr:sp macro="" textlink="">
      <xdr:nvSpPr>
        <xdr:cNvPr id="819" name="楕円 818"/>
        <xdr:cNvSpPr/>
      </xdr:nvSpPr>
      <xdr:spPr>
        <a:xfrm>
          <a:off x="19494500" y="988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37975</xdr:rowOff>
    </xdr:from>
    <xdr:ext cx="469744" cy="259045"/>
    <xdr:sp macro="" textlink="">
      <xdr:nvSpPr>
        <xdr:cNvPr id="820" name="テキスト ボックス 819"/>
        <xdr:cNvSpPr txBox="1"/>
      </xdr:nvSpPr>
      <xdr:spPr>
        <a:xfrm>
          <a:off x="19310428" y="9982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115418</xdr:rowOff>
    </xdr:from>
    <xdr:to>
      <xdr:col>98</xdr:col>
      <xdr:colOff>38100</xdr:colOff>
      <xdr:row>58</xdr:row>
      <xdr:rowOff>45568</xdr:rowOff>
    </xdr:to>
    <xdr:sp macro="" textlink="">
      <xdr:nvSpPr>
        <xdr:cNvPr id="821" name="楕円 820"/>
        <xdr:cNvSpPr/>
      </xdr:nvSpPr>
      <xdr:spPr>
        <a:xfrm>
          <a:off x="18605500" y="988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36695</xdr:rowOff>
    </xdr:from>
    <xdr:ext cx="469744" cy="259045"/>
    <xdr:sp macro="" textlink="">
      <xdr:nvSpPr>
        <xdr:cNvPr id="822" name="テキスト ボックス 821"/>
        <xdr:cNvSpPr txBox="1"/>
      </xdr:nvSpPr>
      <xdr:spPr>
        <a:xfrm>
          <a:off x="18421428" y="9980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5" name="テキスト ボックス 83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44069</xdr:rowOff>
    </xdr:from>
    <xdr:to>
      <xdr:col>116</xdr:col>
      <xdr:colOff>62864</xdr:colOff>
      <xdr:row>79</xdr:row>
      <xdr:rowOff>12255</xdr:rowOff>
    </xdr:to>
    <xdr:cxnSp macro="">
      <xdr:nvCxnSpPr>
        <xdr:cNvPr id="847" name="直線コネクタ 846"/>
        <xdr:cNvCxnSpPr/>
      </xdr:nvCxnSpPr>
      <xdr:spPr>
        <a:xfrm flipV="1">
          <a:off x="22159595" y="12217019"/>
          <a:ext cx="1269" cy="1339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16082</xdr:rowOff>
    </xdr:from>
    <xdr:ext cx="534377" cy="259045"/>
    <xdr:sp macro="" textlink="">
      <xdr:nvSpPr>
        <xdr:cNvPr id="848" name="繰出金最小値テキスト"/>
        <xdr:cNvSpPr txBox="1"/>
      </xdr:nvSpPr>
      <xdr:spPr>
        <a:xfrm>
          <a:off x="22212300" y="1356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12255</xdr:rowOff>
    </xdr:from>
    <xdr:to>
      <xdr:col>116</xdr:col>
      <xdr:colOff>152400</xdr:colOff>
      <xdr:row>79</xdr:row>
      <xdr:rowOff>12255</xdr:rowOff>
    </xdr:to>
    <xdr:cxnSp macro="">
      <xdr:nvCxnSpPr>
        <xdr:cNvPr id="849" name="直線コネクタ 848"/>
        <xdr:cNvCxnSpPr/>
      </xdr:nvCxnSpPr>
      <xdr:spPr>
        <a:xfrm>
          <a:off x="22072600" y="13556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162196</xdr:rowOff>
    </xdr:from>
    <xdr:ext cx="534377" cy="259045"/>
    <xdr:sp macro="" textlink="">
      <xdr:nvSpPr>
        <xdr:cNvPr id="850" name="繰出金最大値テキスト"/>
        <xdr:cNvSpPr txBox="1"/>
      </xdr:nvSpPr>
      <xdr:spPr>
        <a:xfrm>
          <a:off x="22212300" y="11992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44069</xdr:rowOff>
    </xdr:from>
    <xdr:to>
      <xdr:col>116</xdr:col>
      <xdr:colOff>152400</xdr:colOff>
      <xdr:row>71</xdr:row>
      <xdr:rowOff>44069</xdr:rowOff>
    </xdr:to>
    <xdr:cxnSp macro="">
      <xdr:nvCxnSpPr>
        <xdr:cNvPr id="851" name="直線コネクタ 850"/>
        <xdr:cNvCxnSpPr/>
      </xdr:nvCxnSpPr>
      <xdr:spPr>
        <a:xfrm>
          <a:off x="22072600" y="12217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64452</xdr:rowOff>
    </xdr:from>
    <xdr:to>
      <xdr:col>116</xdr:col>
      <xdr:colOff>63500</xdr:colOff>
      <xdr:row>78</xdr:row>
      <xdr:rowOff>82950</xdr:rowOff>
    </xdr:to>
    <xdr:cxnSp macro="">
      <xdr:nvCxnSpPr>
        <xdr:cNvPr id="852" name="直線コネクタ 851"/>
        <xdr:cNvCxnSpPr/>
      </xdr:nvCxnSpPr>
      <xdr:spPr>
        <a:xfrm flipV="1">
          <a:off x="21323300" y="13437552"/>
          <a:ext cx="838200" cy="18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83335</xdr:rowOff>
    </xdr:from>
    <xdr:ext cx="534377" cy="259045"/>
    <xdr:sp macro="" textlink="">
      <xdr:nvSpPr>
        <xdr:cNvPr id="853" name="繰出金平均値テキスト"/>
        <xdr:cNvSpPr txBox="1"/>
      </xdr:nvSpPr>
      <xdr:spPr>
        <a:xfrm>
          <a:off x="22212300" y="12942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60458</xdr:rowOff>
    </xdr:from>
    <xdr:to>
      <xdr:col>116</xdr:col>
      <xdr:colOff>114300</xdr:colOff>
      <xdr:row>76</xdr:row>
      <xdr:rowOff>162058</xdr:rowOff>
    </xdr:to>
    <xdr:sp macro="" textlink="">
      <xdr:nvSpPr>
        <xdr:cNvPr id="854" name="フローチャート: 判断 853"/>
        <xdr:cNvSpPr/>
      </xdr:nvSpPr>
      <xdr:spPr>
        <a:xfrm>
          <a:off x="22110700" y="1309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7513</xdr:rowOff>
    </xdr:from>
    <xdr:to>
      <xdr:col>111</xdr:col>
      <xdr:colOff>177800</xdr:colOff>
      <xdr:row>78</xdr:row>
      <xdr:rowOff>82950</xdr:rowOff>
    </xdr:to>
    <xdr:cxnSp macro="">
      <xdr:nvCxnSpPr>
        <xdr:cNvPr id="855" name="直線コネクタ 854"/>
        <xdr:cNvCxnSpPr/>
      </xdr:nvCxnSpPr>
      <xdr:spPr>
        <a:xfrm>
          <a:off x="20434300" y="13209163"/>
          <a:ext cx="889000" cy="246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134086</xdr:rowOff>
    </xdr:from>
    <xdr:to>
      <xdr:col>112</xdr:col>
      <xdr:colOff>38100</xdr:colOff>
      <xdr:row>76</xdr:row>
      <xdr:rowOff>64236</xdr:rowOff>
    </xdr:to>
    <xdr:sp macro="" textlink="">
      <xdr:nvSpPr>
        <xdr:cNvPr id="856" name="フローチャート: 判断 855"/>
        <xdr:cNvSpPr/>
      </xdr:nvSpPr>
      <xdr:spPr>
        <a:xfrm>
          <a:off x="21272500" y="129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80763</xdr:rowOff>
    </xdr:from>
    <xdr:ext cx="534377" cy="259045"/>
    <xdr:sp macro="" textlink="">
      <xdr:nvSpPr>
        <xdr:cNvPr id="857" name="テキスト ボックス 856"/>
        <xdr:cNvSpPr txBox="1"/>
      </xdr:nvSpPr>
      <xdr:spPr>
        <a:xfrm>
          <a:off x="21056111" y="12768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7513</xdr:rowOff>
    </xdr:from>
    <xdr:to>
      <xdr:col>107</xdr:col>
      <xdr:colOff>50800</xdr:colOff>
      <xdr:row>77</xdr:row>
      <xdr:rowOff>17818</xdr:rowOff>
    </xdr:to>
    <xdr:cxnSp macro="">
      <xdr:nvCxnSpPr>
        <xdr:cNvPr id="858" name="直線コネクタ 857"/>
        <xdr:cNvCxnSpPr/>
      </xdr:nvCxnSpPr>
      <xdr:spPr>
        <a:xfrm flipV="1">
          <a:off x="19545300" y="13209163"/>
          <a:ext cx="889000" cy="10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110827</xdr:rowOff>
    </xdr:from>
    <xdr:to>
      <xdr:col>107</xdr:col>
      <xdr:colOff>101600</xdr:colOff>
      <xdr:row>76</xdr:row>
      <xdr:rowOff>40977</xdr:rowOff>
    </xdr:to>
    <xdr:sp macro="" textlink="">
      <xdr:nvSpPr>
        <xdr:cNvPr id="859" name="フローチャート: 判断 858"/>
        <xdr:cNvSpPr/>
      </xdr:nvSpPr>
      <xdr:spPr>
        <a:xfrm>
          <a:off x="203835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57504</xdr:rowOff>
    </xdr:from>
    <xdr:ext cx="534377" cy="259045"/>
    <xdr:sp macro="" textlink="">
      <xdr:nvSpPr>
        <xdr:cNvPr id="860" name="テキスト ボックス 859"/>
        <xdr:cNvSpPr txBox="1"/>
      </xdr:nvSpPr>
      <xdr:spPr>
        <a:xfrm>
          <a:off x="20167111" y="1274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17818</xdr:rowOff>
    </xdr:from>
    <xdr:to>
      <xdr:col>102</xdr:col>
      <xdr:colOff>114300</xdr:colOff>
      <xdr:row>77</xdr:row>
      <xdr:rowOff>21419</xdr:rowOff>
    </xdr:to>
    <xdr:cxnSp macro="">
      <xdr:nvCxnSpPr>
        <xdr:cNvPr id="861" name="直線コネクタ 860"/>
        <xdr:cNvCxnSpPr/>
      </xdr:nvCxnSpPr>
      <xdr:spPr>
        <a:xfrm flipV="1">
          <a:off x="18656300" y="13219468"/>
          <a:ext cx="889000" cy="3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66383</xdr:rowOff>
    </xdr:from>
    <xdr:to>
      <xdr:col>102</xdr:col>
      <xdr:colOff>165100</xdr:colOff>
      <xdr:row>75</xdr:row>
      <xdr:rowOff>167984</xdr:rowOff>
    </xdr:to>
    <xdr:sp macro="" textlink="">
      <xdr:nvSpPr>
        <xdr:cNvPr id="862" name="フローチャート: 判断 861"/>
        <xdr:cNvSpPr/>
      </xdr:nvSpPr>
      <xdr:spPr>
        <a:xfrm>
          <a:off x="19494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13060</xdr:rowOff>
    </xdr:from>
    <xdr:ext cx="534377" cy="259045"/>
    <xdr:sp macro="" textlink="">
      <xdr:nvSpPr>
        <xdr:cNvPr id="863" name="テキスト ボックス 862"/>
        <xdr:cNvSpPr txBox="1"/>
      </xdr:nvSpPr>
      <xdr:spPr>
        <a:xfrm>
          <a:off x="19278111" y="1270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42742</xdr:rowOff>
    </xdr:from>
    <xdr:to>
      <xdr:col>98</xdr:col>
      <xdr:colOff>38100</xdr:colOff>
      <xdr:row>75</xdr:row>
      <xdr:rowOff>144342</xdr:rowOff>
    </xdr:to>
    <xdr:sp macro="" textlink="">
      <xdr:nvSpPr>
        <xdr:cNvPr id="864" name="フローチャート: 判断 863"/>
        <xdr:cNvSpPr/>
      </xdr:nvSpPr>
      <xdr:spPr>
        <a:xfrm>
          <a:off x="18605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160869</xdr:rowOff>
    </xdr:from>
    <xdr:ext cx="534377" cy="259045"/>
    <xdr:sp macro="" textlink="">
      <xdr:nvSpPr>
        <xdr:cNvPr id="865" name="テキスト ボックス 864"/>
        <xdr:cNvSpPr txBox="1"/>
      </xdr:nvSpPr>
      <xdr:spPr>
        <a:xfrm>
          <a:off x="18389111" y="1267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13652</xdr:rowOff>
    </xdr:from>
    <xdr:to>
      <xdr:col>116</xdr:col>
      <xdr:colOff>114300</xdr:colOff>
      <xdr:row>78</xdr:row>
      <xdr:rowOff>115252</xdr:rowOff>
    </xdr:to>
    <xdr:sp macro="" textlink="">
      <xdr:nvSpPr>
        <xdr:cNvPr id="871" name="楕円 870"/>
        <xdr:cNvSpPr/>
      </xdr:nvSpPr>
      <xdr:spPr>
        <a:xfrm>
          <a:off x="22110700" y="1338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100029</xdr:rowOff>
    </xdr:from>
    <xdr:ext cx="534377" cy="259045"/>
    <xdr:sp macro="" textlink="">
      <xdr:nvSpPr>
        <xdr:cNvPr id="872" name="繰出金該当値テキスト"/>
        <xdr:cNvSpPr txBox="1"/>
      </xdr:nvSpPr>
      <xdr:spPr>
        <a:xfrm>
          <a:off x="22212300" y="13301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32150</xdr:rowOff>
    </xdr:from>
    <xdr:to>
      <xdr:col>112</xdr:col>
      <xdr:colOff>38100</xdr:colOff>
      <xdr:row>78</xdr:row>
      <xdr:rowOff>133750</xdr:rowOff>
    </xdr:to>
    <xdr:sp macro="" textlink="">
      <xdr:nvSpPr>
        <xdr:cNvPr id="873" name="楕円 872"/>
        <xdr:cNvSpPr/>
      </xdr:nvSpPr>
      <xdr:spPr>
        <a:xfrm>
          <a:off x="21272500" y="1340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124877</xdr:rowOff>
    </xdr:from>
    <xdr:ext cx="534377" cy="259045"/>
    <xdr:sp macro="" textlink="">
      <xdr:nvSpPr>
        <xdr:cNvPr id="874" name="テキスト ボックス 873"/>
        <xdr:cNvSpPr txBox="1"/>
      </xdr:nvSpPr>
      <xdr:spPr>
        <a:xfrm>
          <a:off x="21056111" y="1349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128163</xdr:rowOff>
    </xdr:from>
    <xdr:to>
      <xdr:col>107</xdr:col>
      <xdr:colOff>101600</xdr:colOff>
      <xdr:row>77</xdr:row>
      <xdr:rowOff>58313</xdr:rowOff>
    </xdr:to>
    <xdr:sp macro="" textlink="">
      <xdr:nvSpPr>
        <xdr:cNvPr id="875" name="楕円 874"/>
        <xdr:cNvSpPr/>
      </xdr:nvSpPr>
      <xdr:spPr>
        <a:xfrm>
          <a:off x="20383500" y="1315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49440</xdr:rowOff>
    </xdr:from>
    <xdr:ext cx="534377" cy="259045"/>
    <xdr:sp macro="" textlink="">
      <xdr:nvSpPr>
        <xdr:cNvPr id="876" name="テキスト ボックス 875"/>
        <xdr:cNvSpPr txBox="1"/>
      </xdr:nvSpPr>
      <xdr:spPr>
        <a:xfrm>
          <a:off x="20167111" y="13251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138468</xdr:rowOff>
    </xdr:from>
    <xdr:to>
      <xdr:col>102</xdr:col>
      <xdr:colOff>165100</xdr:colOff>
      <xdr:row>77</xdr:row>
      <xdr:rowOff>68618</xdr:rowOff>
    </xdr:to>
    <xdr:sp macro="" textlink="">
      <xdr:nvSpPr>
        <xdr:cNvPr id="877" name="楕円 876"/>
        <xdr:cNvSpPr/>
      </xdr:nvSpPr>
      <xdr:spPr>
        <a:xfrm>
          <a:off x="19494500" y="13168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59745</xdr:rowOff>
    </xdr:from>
    <xdr:ext cx="534377" cy="259045"/>
    <xdr:sp macro="" textlink="">
      <xdr:nvSpPr>
        <xdr:cNvPr id="878" name="テキスト ボックス 877"/>
        <xdr:cNvSpPr txBox="1"/>
      </xdr:nvSpPr>
      <xdr:spPr>
        <a:xfrm>
          <a:off x="19278111" y="1326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142069</xdr:rowOff>
    </xdr:from>
    <xdr:to>
      <xdr:col>98</xdr:col>
      <xdr:colOff>38100</xdr:colOff>
      <xdr:row>77</xdr:row>
      <xdr:rowOff>72219</xdr:rowOff>
    </xdr:to>
    <xdr:sp macro="" textlink="">
      <xdr:nvSpPr>
        <xdr:cNvPr id="879" name="楕円 878"/>
        <xdr:cNvSpPr/>
      </xdr:nvSpPr>
      <xdr:spPr>
        <a:xfrm>
          <a:off x="18605500" y="13172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63346</xdr:rowOff>
    </xdr:from>
    <xdr:ext cx="534377" cy="259045"/>
    <xdr:sp macro="" textlink="">
      <xdr:nvSpPr>
        <xdr:cNvPr id="880" name="テキスト ボックス 879"/>
        <xdr:cNvSpPr txBox="1"/>
      </xdr:nvSpPr>
      <xdr:spPr>
        <a:xfrm>
          <a:off x="18389111" y="13264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2" name="テキスト ボックス 891"/>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96</xdr:row>
      <xdr:rowOff>35577</xdr:rowOff>
    </xdr:from>
    <xdr:ext cx="248786" cy="259045"/>
    <xdr:sp macro="" textlink="">
      <xdr:nvSpPr>
        <xdr:cNvPr id="894" name="テキスト ボックス 893"/>
        <xdr:cNvSpPr txBox="1"/>
      </xdr:nvSpPr>
      <xdr:spPr>
        <a:xfrm>
          <a:off x="18039214" y="1649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91</xdr:row>
      <xdr:rowOff>130827</xdr:rowOff>
    </xdr:from>
    <xdr:ext cx="248786" cy="259045"/>
    <xdr:sp macro="" textlink="">
      <xdr:nvSpPr>
        <xdr:cNvPr id="898" name="テキスト ボックス 897"/>
        <xdr:cNvSpPr txBox="1"/>
      </xdr:nvSpPr>
      <xdr:spPr>
        <a:xfrm>
          <a:off x="18039214" y="1573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89</xdr:row>
      <xdr:rowOff>92727</xdr:rowOff>
    </xdr:from>
    <xdr:ext cx="248786" cy="259045"/>
    <xdr:sp macro="" textlink="">
      <xdr:nvSpPr>
        <xdr:cNvPr id="900" name="テキスト ボックス 899"/>
        <xdr:cNvSpPr txBox="1"/>
      </xdr:nvSpPr>
      <xdr:spPr>
        <a:xfrm>
          <a:off x="18039214" y="15351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2" name="テキスト ボックス 901"/>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904" name="直線コネクタ 903"/>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905"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907"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8" name="直線コネクタ 907"/>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910"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1" name="フローチャート: 判断 910"/>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13" name="フローチャート: 判断 912"/>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14" name="テキスト ボックス 913"/>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16" name="フローチャート: 判断 915"/>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17" name="テキスト ボックス 916"/>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96</xdr:row>
      <xdr:rowOff>127000</xdr:rowOff>
    </xdr:from>
    <xdr:to>
      <xdr:col>102</xdr:col>
      <xdr:colOff>165100</xdr:colOff>
      <xdr:row>97</xdr:row>
      <xdr:rowOff>57150</xdr:rowOff>
    </xdr:to>
    <xdr:sp macro="" textlink="">
      <xdr:nvSpPr>
        <xdr:cNvPr id="919" name="フローチャート: 判断 918"/>
        <xdr:cNvSpPr/>
      </xdr:nvSpPr>
      <xdr:spPr>
        <a:xfrm>
          <a:off x="19494500" y="165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73677</xdr:rowOff>
    </xdr:from>
    <xdr:ext cx="249299" cy="259045"/>
    <xdr:sp macro="" textlink="">
      <xdr:nvSpPr>
        <xdr:cNvPr id="920" name="テキスト ボックス 919"/>
        <xdr:cNvSpPr txBox="1"/>
      </xdr:nvSpPr>
      <xdr:spPr>
        <a:xfrm>
          <a:off x="19420650" y="1636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91</xdr:row>
      <xdr:rowOff>31750</xdr:rowOff>
    </xdr:from>
    <xdr:to>
      <xdr:col>98</xdr:col>
      <xdr:colOff>38100</xdr:colOff>
      <xdr:row>91</xdr:row>
      <xdr:rowOff>133350</xdr:rowOff>
    </xdr:to>
    <xdr:sp macro="" textlink="">
      <xdr:nvSpPr>
        <xdr:cNvPr id="921" name="フローチャート: 判断 920"/>
        <xdr:cNvSpPr/>
      </xdr:nvSpPr>
      <xdr:spPr>
        <a:xfrm>
          <a:off x="18605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89</xdr:row>
      <xdr:rowOff>149877</xdr:rowOff>
    </xdr:from>
    <xdr:ext cx="249299" cy="259045"/>
    <xdr:sp macro="" textlink="">
      <xdr:nvSpPr>
        <xdr:cNvPr id="922" name="テキスト ボックス 921"/>
        <xdr:cNvSpPr txBox="1"/>
      </xdr:nvSpPr>
      <xdr:spPr>
        <a:xfrm>
          <a:off x="18531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29"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31" name="テキスト ボックス 930"/>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33" name="テキスト ボックス 932"/>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5" name="テキスト ボックス 934"/>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7" name="テキスト ボックス 936"/>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・歳出決算総額は、住民一人当たり</a:t>
          </a:r>
          <a:r>
            <a:rPr kumimoji="1" lang="en-US" altLang="ja-JP" sz="1100">
              <a:latin typeface="ＭＳ Ｐゴシック" panose="020B0600070205080204" pitchFamily="50" charset="-128"/>
              <a:ea typeface="ＭＳ Ｐゴシック" panose="020B0600070205080204" pitchFamily="50" charset="-128"/>
            </a:rPr>
            <a:t>450,108</a:t>
          </a:r>
          <a:r>
            <a:rPr kumimoji="1" lang="ja-JP" altLang="en-US" sz="1100">
              <a:latin typeface="ＭＳ Ｐゴシック" panose="020B0600070205080204" pitchFamily="50" charset="-128"/>
              <a:ea typeface="ＭＳ Ｐゴシック" panose="020B0600070205080204" pitchFamily="50" charset="-128"/>
            </a:rPr>
            <a:t>円となっている。また、すべての費目において類似団体平均と比べ低い水準にある。これは、県内でも名古屋市・北名古屋市に次ぐ人口密度の高さが要因の一つと言える。</a:t>
          </a:r>
        </a:p>
        <a:p>
          <a:r>
            <a:rPr kumimoji="1" lang="ja-JP" altLang="en-US" sz="1100">
              <a:latin typeface="ＭＳ Ｐゴシック" panose="020B0600070205080204" pitchFamily="50" charset="-128"/>
              <a:ea typeface="ＭＳ Ｐゴシック" panose="020B0600070205080204" pitchFamily="50" charset="-128"/>
            </a:rPr>
            <a:t>・人件費は住民一人当たり</a:t>
          </a:r>
          <a:r>
            <a:rPr kumimoji="1" lang="en-US" altLang="ja-JP" sz="1100">
              <a:latin typeface="ＭＳ Ｐゴシック" panose="020B0600070205080204" pitchFamily="50" charset="-128"/>
              <a:ea typeface="ＭＳ Ｐゴシック" panose="020B0600070205080204" pitchFamily="50" charset="-128"/>
            </a:rPr>
            <a:t>67,745</a:t>
          </a:r>
          <a:r>
            <a:rPr kumimoji="1" lang="ja-JP" altLang="en-US" sz="1100">
              <a:latin typeface="ＭＳ Ｐゴシック" panose="020B0600070205080204" pitchFamily="50" charset="-128"/>
              <a:ea typeface="ＭＳ Ｐゴシック" panose="020B0600070205080204" pitchFamily="50" charset="-128"/>
            </a:rPr>
            <a:t>円となっており、類似団体平均、全国平均、県平均のいずれと比較しても一人当たりコストが低い状態となっているが、前年度決算と比較すると</a:t>
          </a:r>
          <a:r>
            <a:rPr kumimoji="1" lang="en-US" altLang="ja-JP" sz="1100">
              <a:latin typeface="ＭＳ Ｐゴシック" panose="020B0600070205080204" pitchFamily="50" charset="-128"/>
              <a:ea typeface="ＭＳ Ｐゴシック" panose="020B0600070205080204" pitchFamily="50" charset="-128"/>
            </a:rPr>
            <a:t>15.3</a:t>
          </a:r>
          <a:r>
            <a:rPr kumimoji="1" lang="ja-JP" altLang="en-US" sz="1100">
              <a:latin typeface="ＭＳ Ｐゴシック" panose="020B0600070205080204" pitchFamily="50" charset="-128"/>
              <a:ea typeface="ＭＳ Ｐゴシック" panose="020B0600070205080204" pitchFamily="50" charset="-128"/>
            </a:rPr>
            <a:t>％増となっている。これは、令和２年度から会計年度任用職員制度の導入によりパート職員の賃金が人件費になったことによるものである。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・物件費は住民一人当たり</a:t>
          </a:r>
          <a:r>
            <a:rPr kumimoji="1" lang="en-US" altLang="ja-JP" sz="1100">
              <a:latin typeface="ＭＳ Ｐゴシック" panose="020B0600070205080204" pitchFamily="50" charset="-128"/>
              <a:ea typeface="ＭＳ Ｐゴシック" panose="020B0600070205080204" pitchFamily="50" charset="-128"/>
            </a:rPr>
            <a:t>57,221</a:t>
          </a:r>
          <a:r>
            <a:rPr kumimoji="1" lang="ja-JP" altLang="en-US" sz="1100">
              <a:latin typeface="ＭＳ Ｐゴシック" panose="020B0600070205080204" pitchFamily="50" charset="-128"/>
              <a:ea typeface="ＭＳ Ｐゴシック" panose="020B0600070205080204" pitchFamily="50" charset="-128"/>
            </a:rPr>
            <a:t>円となっており、類似団体平均、全国平均において一人当たりコストが低い状態となっているが、前年度決算と比較すると</a:t>
          </a:r>
          <a:r>
            <a:rPr kumimoji="1" lang="en-US" altLang="ja-JP" sz="1100">
              <a:latin typeface="ＭＳ Ｐゴシック" panose="020B0600070205080204" pitchFamily="50" charset="-128"/>
              <a:ea typeface="ＭＳ Ｐゴシック" panose="020B0600070205080204" pitchFamily="50" charset="-128"/>
            </a:rPr>
            <a:t>15.4</a:t>
          </a:r>
          <a:r>
            <a:rPr kumimoji="1" lang="ja-JP" altLang="en-US" sz="1100">
              <a:latin typeface="ＭＳ Ｐゴシック" panose="020B0600070205080204" pitchFamily="50" charset="-128"/>
              <a:ea typeface="ＭＳ Ｐゴシック" panose="020B0600070205080204" pitchFamily="50" charset="-128"/>
            </a:rPr>
            <a:t>％増となっている。これは、小中学校情報機器整備事業や企業誘致関連に伴う下田南遺跡発掘調査業務委託料の増額等によるものである。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・扶助費は住民一人当たり</a:t>
          </a:r>
          <a:r>
            <a:rPr kumimoji="1" lang="en-US" altLang="ja-JP" sz="1100">
              <a:latin typeface="ＭＳ Ｐゴシック" panose="020B0600070205080204" pitchFamily="50" charset="-128"/>
              <a:ea typeface="ＭＳ Ｐゴシック" panose="020B0600070205080204" pitchFamily="50" charset="-128"/>
            </a:rPr>
            <a:t>76,982</a:t>
          </a:r>
          <a:r>
            <a:rPr kumimoji="1" lang="ja-JP" altLang="en-US" sz="1100">
              <a:latin typeface="ＭＳ Ｐゴシック" panose="020B0600070205080204" pitchFamily="50" charset="-128"/>
              <a:ea typeface="ＭＳ Ｐゴシック" panose="020B0600070205080204" pitchFamily="50" charset="-128"/>
            </a:rPr>
            <a:t>円となっており、類似団体平均、全国平均、県平均のいずれと比較しても一人当たりコストが低い状況となっているが、今後も増加していくことが見込まれるため、財源の確保等に努めていく。</a:t>
          </a:r>
        </a:p>
        <a:p>
          <a:r>
            <a:rPr kumimoji="1" lang="ja-JP" altLang="en-US" sz="1100">
              <a:latin typeface="ＭＳ Ｐゴシック" panose="020B0600070205080204" pitchFamily="50" charset="-128"/>
              <a:ea typeface="ＭＳ Ｐゴシック" panose="020B0600070205080204" pitchFamily="50" charset="-128"/>
            </a:rPr>
            <a:t>・補助費等は住民一人当たり</a:t>
          </a:r>
          <a:r>
            <a:rPr kumimoji="1" lang="en-US" altLang="ja-JP" sz="1100">
              <a:latin typeface="ＭＳ Ｐゴシック" panose="020B0600070205080204" pitchFamily="50" charset="-128"/>
              <a:ea typeface="ＭＳ Ｐゴシック" panose="020B0600070205080204" pitchFamily="50" charset="-128"/>
            </a:rPr>
            <a:t>142,939</a:t>
          </a:r>
          <a:r>
            <a:rPr kumimoji="1" lang="ja-JP" altLang="en-US" sz="1100">
              <a:latin typeface="ＭＳ Ｐゴシック" panose="020B0600070205080204" pitchFamily="50" charset="-128"/>
              <a:ea typeface="ＭＳ Ｐゴシック" panose="020B0600070205080204" pitchFamily="50" charset="-128"/>
            </a:rPr>
            <a:t>円となっており、類似団体平均、全国平均、県平均のいずれと比較しても一人当たりコストが低い状態となっているが、前年度決算と比較すると</a:t>
          </a:r>
          <a:r>
            <a:rPr kumimoji="1" lang="en-US" altLang="ja-JP" sz="1100">
              <a:latin typeface="ＭＳ Ｐゴシック" panose="020B0600070205080204" pitchFamily="50" charset="-128"/>
              <a:ea typeface="ＭＳ Ｐゴシック" panose="020B0600070205080204" pitchFamily="50" charset="-128"/>
            </a:rPr>
            <a:t>276.0</a:t>
          </a:r>
          <a:r>
            <a:rPr kumimoji="1" lang="ja-JP" altLang="en-US" sz="1100">
              <a:latin typeface="ＭＳ Ｐゴシック" panose="020B0600070205080204" pitchFamily="50" charset="-128"/>
              <a:ea typeface="ＭＳ Ｐゴシック" panose="020B0600070205080204" pitchFamily="50" charset="-128"/>
            </a:rPr>
            <a:t>％増となっている。これは、市民一人につき</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万円を給付する特別定額給付金給付事業を実施したことによるものである。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愛知県岩倉市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48,075
45,384
10.47
22,968,026
21,638,932
1,034,701
9,829,563
11,474,406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26.3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169418</xdr:rowOff>
    </xdr:from>
    <xdr:to>
      <xdr:col>24</xdr:col>
      <xdr:colOff>62865</xdr:colOff>
      <xdr:row>39</xdr:row>
      <xdr:rowOff>23114</xdr:rowOff>
    </xdr:to>
    <xdr:cxnSp macro="">
      <xdr:nvCxnSpPr>
        <xdr:cNvPr id="58" name="直線コネクタ 57"/>
        <xdr:cNvCxnSpPr/>
      </xdr:nvCxnSpPr>
      <xdr:spPr>
        <a:xfrm flipV="1">
          <a:off x="4633595" y="5312918"/>
          <a:ext cx="1270" cy="1396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26941</xdr:rowOff>
    </xdr:from>
    <xdr:ext cx="469744" cy="259045"/>
    <xdr:sp macro="" textlink="">
      <xdr:nvSpPr>
        <xdr:cNvPr id="59" name="議会費最小値テキスト"/>
        <xdr:cNvSpPr txBox="1"/>
      </xdr:nvSpPr>
      <xdr:spPr>
        <a:xfrm>
          <a:off x="4686300" y="6713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23114</xdr:rowOff>
    </xdr:from>
    <xdr:to>
      <xdr:col>24</xdr:col>
      <xdr:colOff>152400</xdr:colOff>
      <xdr:row>39</xdr:row>
      <xdr:rowOff>23114</xdr:rowOff>
    </xdr:to>
    <xdr:cxnSp macro="">
      <xdr:nvCxnSpPr>
        <xdr:cNvPr id="60" name="直線コネクタ 59"/>
        <xdr:cNvCxnSpPr/>
      </xdr:nvCxnSpPr>
      <xdr:spPr>
        <a:xfrm>
          <a:off x="4546600" y="6709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116095</xdr:rowOff>
    </xdr:from>
    <xdr:ext cx="469744" cy="259045"/>
    <xdr:sp macro="" textlink="">
      <xdr:nvSpPr>
        <xdr:cNvPr id="61" name="議会費最大値テキスト"/>
        <xdr:cNvSpPr txBox="1"/>
      </xdr:nvSpPr>
      <xdr:spPr>
        <a:xfrm>
          <a:off x="4686300" y="5088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169418</xdr:rowOff>
    </xdr:from>
    <xdr:to>
      <xdr:col>24</xdr:col>
      <xdr:colOff>152400</xdr:colOff>
      <xdr:row>30</xdr:row>
      <xdr:rowOff>169418</xdr:rowOff>
    </xdr:to>
    <xdr:cxnSp macro="">
      <xdr:nvCxnSpPr>
        <xdr:cNvPr id="62" name="直線コネクタ 61"/>
        <xdr:cNvCxnSpPr/>
      </xdr:nvCxnSpPr>
      <xdr:spPr>
        <a:xfrm>
          <a:off x="4546600" y="531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144272</xdr:rowOff>
    </xdr:from>
    <xdr:to>
      <xdr:col>24</xdr:col>
      <xdr:colOff>63500</xdr:colOff>
      <xdr:row>38</xdr:row>
      <xdr:rowOff>31605</xdr:rowOff>
    </xdr:to>
    <xdr:cxnSp macro="">
      <xdr:nvCxnSpPr>
        <xdr:cNvPr id="63" name="直線コネクタ 62"/>
        <xdr:cNvCxnSpPr/>
      </xdr:nvCxnSpPr>
      <xdr:spPr>
        <a:xfrm>
          <a:off x="3797300" y="6487922"/>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84998</xdr:rowOff>
    </xdr:from>
    <xdr:ext cx="469744" cy="259045"/>
    <xdr:sp macro="" textlink="">
      <xdr:nvSpPr>
        <xdr:cNvPr id="64" name="議会費平均値テキスト"/>
        <xdr:cNvSpPr txBox="1"/>
      </xdr:nvSpPr>
      <xdr:spPr>
        <a:xfrm>
          <a:off x="4686300" y="60857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62121</xdr:rowOff>
    </xdr:from>
    <xdr:to>
      <xdr:col>24</xdr:col>
      <xdr:colOff>114300</xdr:colOff>
      <xdr:row>36</xdr:row>
      <xdr:rowOff>163721</xdr:rowOff>
    </xdr:to>
    <xdr:sp macro="" textlink="">
      <xdr:nvSpPr>
        <xdr:cNvPr id="65" name="フローチャート: 判断 64"/>
        <xdr:cNvSpPr/>
      </xdr:nvSpPr>
      <xdr:spPr>
        <a:xfrm>
          <a:off x="4584700" y="623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144272</xdr:rowOff>
    </xdr:from>
    <xdr:to>
      <xdr:col>19</xdr:col>
      <xdr:colOff>177800</xdr:colOff>
      <xdr:row>37</xdr:row>
      <xdr:rowOff>148191</xdr:rowOff>
    </xdr:to>
    <xdr:cxnSp macro="">
      <xdr:nvCxnSpPr>
        <xdr:cNvPr id="66" name="直線コネクタ 65"/>
        <xdr:cNvCxnSpPr/>
      </xdr:nvCxnSpPr>
      <xdr:spPr>
        <a:xfrm flipV="1">
          <a:off x="2908300" y="6487922"/>
          <a:ext cx="889000" cy="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11829</xdr:rowOff>
    </xdr:from>
    <xdr:to>
      <xdr:col>20</xdr:col>
      <xdr:colOff>38100</xdr:colOff>
      <xdr:row>36</xdr:row>
      <xdr:rowOff>113429</xdr:rowOff>
    </xdr:to>
    <xdr:sp macro="" textlink="">
      <xdr:nvSpPr>
        <xdr:cNvPr id="67" name="フローチャート: 判断 66"/>
        <xdr:cNvSpPr/>
      </xdr:nvSpPr>
      <xdr:spPr>
        <a:xfrm>
          <a:off x="3746500" y="618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129956</xdr:rowOff>
    </xdr:from>
    <xdr:ext cx="469744" cy="259045"/>
    <xdr:sp macro="" textlink="">
      <xdr:nvSpPr>
        <xdr:cNvPr id="68" name="テキスト ボックス 67"/>
        <xdr:cNvSpPr txBox="1"/>
      </xdr:nvSpPr>
      <xdr:spPr>
        <a:xfrm>
          <a:off x="3562428" y="5959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148191</xdr:rowOff>
    </xdr:from>
    <xdr:to>
      <xdr:col>15</xdr:col>
      <xdr:colOff>50800</xdr:colOff>
      <xdr:row>38</xdr:row>
      <xdr:rowOff>1560</xdr:rowOff>
    </xdr:to>
    <xdr:cxnSp macro="">
      <xdr:nvCxnSpPr>
        <xdr:cNvPr id="69" name="直線コネクタ 68"/>
        <xdr:cNvCxnSpPr/>
      </xdr:nvCxnSpPr>
      <xdr:spPr>
        <a:xfrm flipV="1">
          <a:off x="2019300" y="6491841"/>
          <a:ext cx="889000" cy="24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19993</xdr:rowOff>
    </xdr:from>
    <xdr:to>
      <xdr:col>15</xdr:col>
      <xdr:colOff>101600</xdr:colOff>
      <xdr:row>36</xdr:row>
      <xdr:rowOff>121593</xdr:rowOff>
    </xdr:to>
    <xdr:sp macro="" textlink="">
      <xdr:nvSpPr>
        <xdr:cNvPr id="70" name="フローチャート: 判断 69"/>
        <xdr:cNvSpPr/>
      </xdr:nvSpPr>
      <xdr:spPr>
        <a:xfrm>
          <a:off x="2857500" y="619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138120</xdr:rowOff>
    </xdr:from>
    <xdr:ext cx="469744" cy="259045"/>
    <xdr:sp macro="" textlink="">
      <xdr:nvSpPr>
        <xdr:cNvPr id="71" name="テキスト ボックス 70"/>
        <xdr:cNvSpPr txBox="1"/>
      </xdr:nvSpPr>
      <xdr:spPr>
        <a:xfrm>
          <a:off x="2673428" y="5967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155049</xdr:rowOff>
    </xdr:from>
    <xdr:to>
      <xdr:col>10</xdr:col>
      <xdr:colOff>114300</xdr:colOff>
      <xdr:row>38</xdr:row>
      <xdr:rowOff>1560</xdr:rowOff>
    </xdr:to>
    <xdr:cxnSp macro="">
      <xdr:nvCxnSpPr>
        <xdr:cNvPr id="72" name="直線コネクタ 71"/>
        <xdr:cNvCxnSpPr/>
      </xdr:nvCxnSpPr>
      <xdr:spPr>
        <a:xfrm>
          <a:off x="1130300" y="6498699"/>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7910</xdr:rowOff>
    </xdr:from>
    <xdr:to>
      <xdr:col>10</xdr:col>
      <xdr:colOff>165100</xdr:colOff>
      <xdr:row>36</xdr:row>
      <xdr:rowOff>109510</xdr:rowOff>
    </xdr:to>
    <xdr:sp macro="" textlink="">
      <xdr:nvSpPr>
        <xdr:cNvPr id="73" name="フローチャート: 判断 72"/>
        <xdr:cNvSpPr/>
      </xdr:nvSpPr>
      <xdr:spPr>
        <a:xfrm>
          <a:off x="19685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126037</xdr:rowOff>
    </xdr:from>
    <xdr:ext cx="469744" cy="259045"/>
    <xdr:sp macro="" textlink="">
      <xdr:nvSpPr>
        <xdr:cNvPr id="74" name="テキスト ボックス 73"/>
        <xdr:cNvSpPr txBox="1"/>
      </xdr:nvSpPr>
      <xdr:spPr>
        <a:xfrm>
          <a:off x="1784428" y="595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166951</xdr:rowOff>
    </xdr:from>
    <xdr:to>
      <xdr:col>6</xdr:col>
      <xdr:colOff>38100</xdr:colOff>
      <xdr:row>36</xdr:row>
      <xdr:rowOff>97101</xdr:rowOff>
    </xdr:to>
    <xdr:sp macro="" textlink="">
      <xdr:nvSpPr>
        <xdr:cNvPr id="75" name="フローチャート: 判断 74"/>
        <xdr:cNvSpPr/>
      </xdr:nvSpPr>
      <xdr:spPr>
        <a:xfrm>
          <a:off x="1079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113628</xdr:rowOff>
    </xdr:from>
    <xdr:ext cx="469744" cy="259045"/>
    <xdr:sp macro="" textlink="">
      <xdr:nvSpPr>
        <xdr:cNvPr id="76" name="テキスト ボックス 75"/>
        <xdr:cNvSpPr txBox="1"/>
      </xdr:nvSpPr>
      <xdr:spPr>
        <a:xfrm>
          <a:off x="895428" y="5942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152255</xdr:rowOff>
    </xdr:from>
    <xdr:to>
      <xdr:col>24</xdr:col>
      <xdr:colOff>114300</xdr:colOff>
      <xdr:row>38</xdr:row>
      <xdr:rowOff>82405</xdr:rowOff>
    </xdr:to>
    <xdr:sp macro="" textlink="">
      <xdr:nvSpPr>
        <xdr:cNvPr id="82" name="楕円 81"/>
        <xdr:cNvSpPr/>
      </xdr:nvSpPr>
      <xdr:spPr>
        <a:xfrm>
          <a:off x="4584700" y="6495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130682</xdr:rowOff>
    </xdr:from>
    <xdr:ext cx="469744" cy="259045"/>
    <xdr:sp macro="" textlink="">
      <xdr:nvSpPr>
        <xdr:cNvPr id="83" name="議会費該当値テキスト"/>
        <xdr:cNvSpPr txBox="1"/>
      </xdr:nvSpPr>
      <xdr:spPr>
        <a:xfrm>
          <a:off x="4686300" y="6474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93472</xdr:rowOff>
    </xdr:from>
    <xdr:to>
      <xdr:col>20</xdr:col>
      <xdr:colOff>38100</xdr:colOff>
      <xdr:row>38</xdr:row>
      <xdr:rowOff>23622</xdr:rowOff>
    </xdr:to>
    <xdr:sp macro="" textlink="">
      <xdr:nvSpPr>
        <xdr:cNvPr id="84" name="楕円 83"/>
        <xdr:cNvSpPr/>
      </xdr:nvSpPr>
      <xdr:spPr>
        <a:xfrm>
          <a:off x="3746500" y="643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14749</xdr:rowOff>
    </xdr:from>
    <xdr:ext cx="469744" cy="259045"/>
    <xdr:sp macro="" textlink="">
      <xdr:nvSpPr>
        <xdr:cNvPr id="85" name="テキスト ボックス 84"/>
        <xdr:cNvSpPr txBox="1"/>
      </xdr:nvSpPr>
      <xdr:spPr>
        <a:xfrm>
          <a:off x="3562428" y="6529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97391</xdr:rowOff>
    </xdr:from>
    <xdr:to>
      <xdr:col>15</xdr:col>
      <xdr:colOff>101600</xdr:colOff>
      <xdr:row>38</xdr:row>
      <xdr:rowOff>27541</xdr:rowOff>
    </xdr:to>
    <xdr:sp macro="" textlink="">
      <xdr:nvSpPr>
        <xdr:cNvPr id="86" name="楕円 85"/>
        <xdr:cNvSpPr/>
      </xdr:nvSpPr>
      <xdr:spPr>
        <a:xfrm>
          <a:off x="2857500" y="6441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18668</xdr:rowOff>
    </xdr:from>
    <xdr:ext cx="469744" cy="259045"/>
    <xdr:sp macro="" textlink="">
      <xdr:nvSpPr>
        <xdr:cNvPr id="87" name="テキスト ボックス 86"/>
        <xdr:cNvSpPr txBox="1"/>
      </xdr:nvSpPr>
      <xdr:spPr>
        <a:xfrm>
          <a:off x="2673428" y="6533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122210</xdr:rowOff>
    </xdr:from>
    <xdr:to>
      <xdr:col>10</xdr:col>
      <xdr:colOff>165100</xdr:colOff>
      <xdr:row>38</xdr:row>
      <xdr:rowOff>52360</xdr:rowOff>
    </xdr:to>
    <xdr:sp macro="" textlink="">
      <xdr:nvSpPr>
        <xdr:cNvPr id="88" name="楕円 87"/>
        <xdr:cNvSpPr/>
      </xdr:nvSpPr>
      <xdr:spPr>
        <a:xfrm>
          <a:off x="1968500" y="646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43487</xdr:rowOff>
    </xdr:from>
    <xdr:ext cx="469744" cy="259045"/>
    <xdr:sp macro="" textlink="">
      <xdr:nvSpPr>
        <xdr:cNvPr id="89" name="テキスト ボックス 88"/>
        <xdr:cNvSpPr txBox="1"/>
      </xdr:nvSpPr>
      <xdr:spPr>
        <a:xfrm>
          <a:off x="1784428" y="655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104249</xdr:rowOff>
    </xdr:from>
    <xdr:to>
      <xdr:col>6</xdr:col>
      <xdr:colOff>38100</xdr:colOff>
      <xdr:row>38</xdr:row>
      <xdr:rowOff>34399</xdr:rowOff>
    </xdr:to>
    <xdr:sp macro="" textlink="">
      <xdr:nvSpPr>
        <xdr:cNvPr id="90" name="楕円 89"/>
        <xdr:cNvSpPr/>
      </xdr:nvSpPr>
      <xdr:spPr>
        <a:xfrm>
          <a:off x="1079500" y="6447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25526</xdr:rowOff>
    </xdr:from>
    <xdr:ext cx="469744" cy="259045"/>
    <xdr:sp macro="" textlink="">
      <xdr:nvSpPr>
        <xdr:cNvPr id="91" name="テキスト ボックス 90"/>
        <xdr:cNvSpPr txBox="1"/>
      </xdr:nvSpPr>
      <xdr:spPr>
        <a:xfrm>
          <a:off x="895428" y="6540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162909</xdr:rowOff>
    </xdr:from>
    <xdr:to>
      <xdr:col>24</xdr:col>
      <xdr:colOff>62865</xdr:colOff>
      <xdr:row>56</xdr:row>
      <xdr:rowOff>151666</xdr:rowOff>
    </xdr:to>
    <xdr:cxnSp macro="">
      <xdr:nvCxnSpPr>
        <xdr:cNvPr id="117" name="直線コネクタ 116"/>
        <xdr:cNvCxnSpPr/>
      </xdr:nvCxnSpPr>
      <xdr:spPr>
        <a:xfrm flipV="1">
          <a:off x="4633595" y="8735409"/>
          <a:ext cx="1270" cy="1017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155493</xdr:rowOff>
    </xdr:from>
    <xdr:ext cx="599010" cy="259045"/>
    <xdr:sp macro="" textlink="">
      <xdr:nvSpPr>
        <xdr:cNvPr id="118" name="総務費最小値テキスト"/>
        <xdr:cNvSpPr txBox="1"/>
      </xdr:nvSpPr>
      <xdr:spPr>
        <a:xfrm>
          <a:off x="4686300" y="9756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151666</xdr:rowOff>
    </xdr:from>
    <xdr:to>
      <xdr:col>24</xdr:col>
      <xdr:colOff>152400</xdr:colOff>
      <xdr:row>56</xdr:row>
      <xdr:rowOff>151666</xdr:rowOff>
    </xdr:to>
    <xdr:cxnSp macro="">
      <xdr:nvCxnSpPr>
        <xdr:cNvPr id="119" name="直線コネクタ 118"/>
        <xdr:cNvCxnSpPr/>
      </xdr:nvCxnSpPr>
      <xdr:spPr>
        <a:xfrm>
          <a:off x="4546600" y="9752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109586</xdr:rowOff>
    </xdr:from>
    <xdr:ext cx="599010" cy="259045"/>
    <xdr:sp macro="" textlink="">
      <xdr:nvSpPr>
        <xdr:cNvPr id="120" name="総務費最大値テキスト"/>
        <xdr:cNvSpPr txBox="1"/>
      </xdr:nvSpPr>
      <xdr:spPr>
        <a:xfrm>
          <a:off x="4686300" y="8510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452,893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162909</xdr:rowOff>
    </xdr:from>
    <xdr:to>
      <xdr:col>24</xdr:col>
      <xdr:colOff>152400</xdr:colOff>
      <xdr:row>50</xdr:row>
      <xdr:rowOff>162909</xdr:rowOff>
    </xdr:to>
    <xdr:cxnSp macro="">
      <xdr:nvCxnSpPr>
        <xdr:cNvPr id="121" name="直線コネクタ 120"/>
        <xdr:cNvCxnSpPr/>
      </xdr:nvCxnSpPr>
      <xdr:spPr>
        <a:xfrm>
          <a:off x="4546600" y="8735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142142</xdr:rowOff>
    </xdr:from>
    <xdr:to>
      <xdr:col>24</xdr:col>
      <xdr:colOff>63500</xdr:colOff>
      <xdr:row>58</xdr:row>
      <xdr:rowOff>133172</xdr:rowOff>
    </xdr:to>
    <xdr:cxnSp macro="">
      <xdr:nvCxnSpPr>
        <xdr:cNvPr id="122" name="直線コネクタ 121"/>
        <xdr:cNvCxnSpPr/>
      </xdr:nvCxnSpPr>
      <xdr:spPr>
        <a:xfrm flipV="1">
          <a:off x="3797300" y="9743342"/>
          <a:ext cx="838200" cy="333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147379</xdr:rowOff>
    </xdr:from>
    <xdr:ext cx="599010" cy="259045"/>
    <xdr:sp macro="" textlink="">
      <xdr:nvSpPr>
        <xdr:cNvPr id="123" name="総務費平均値テキスト"/>
        <xdr:cNvSpPr txBox="1"/>
      </xdr:nvSpPr>
      <xdr:spPr>
        <a:xfrm>
          <a:off x="4686300" y="94056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124502</xdr:rowOff>
    </xdr:from>
    <xdr:to>
      <xdr:col>24</xdr:col>
      <xdr:colOff>114300</xdr:colOff>
      <xdr:row>56</xdr:row>
      <xdr:rowOff>54652</xdr:rowOff>
    </xdr:to>
    <xdr:sp macro="" textlink="">
      <xdr:nvSpPr>
        <xdr:cNvPr id="124" name="フローチャート: 判断 123"/>
        <xdr:cNvSpPr/>
      </xdr:nvSpPr>
      <xdr:spPr>
        <a:xfrm>
          <a:off x="4584700" y="955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133172</xdr:rowOff>
    </xdr:from>
    <xdr:to>
      <xdr:col>19</xdr:col>
      <xdr:colOff>177800</xdr:colOff>
      <xdr:row>58</xdr:row>
      <xdr:rowOff>142166</xdr:rowOff>
    </xdr:to>
    <xdr:cxnSp macro="">
      <xdr:nvCxnSpPr>
        <xdr:cNvPr id="125" name="直線コネクタ 124"/>
        <xdr:cNvCxnSpPr/>
      </xdr:nvCxnSpPr>
      <xdr:spPr>
        <a:xfrm flipV="1">
          <a:off x="2908300" y="10077272"/>
          <a:ext cx="889000" cy="8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142915</xdr:rowOff>
    </xdr:from>
    <xdr:to>
      <xdr:col>20</xdr:col>
      <xdr:colOff>38100</xdr:colOff>
      <xdr:row>58</xdr:row>
      <xdr:rowOff>73065</xdr:rowOff>
    </xdr:to>
    <xdr:sp macro="" textlink="">
      <xdr:nvSpPr>
        <xdr:cNvPr id="126" name="フローチャート: 判断 125"/>
        <xdr:cNvSpPr/>
      </xdr:nvSpPr>
      <xdr:spPr>
        <a:xfrm>
          <a:off x="3746500" y="991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89592</xdr:rowOff>
    </xdr:from>
    <xdr:ext cx="534377" cy="259045"/>
    <xdr:sp macro="" textlink="">
      <xdr:nvSpPr>
        <xdr:cNvPr id="127" name="テキスト ボックス 126"/>
        <xdr:cNvSpPr txBox="1"/>
      </xdr:nvSpPr>
      <xdr:spPr>
        <a:xfrm>
          <a:off x="3530111" y="969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142166</xdr:rowOff>
    </xdr:from>
    <xdr:to>
      <xdr:col>15</xdr:col>
      <xdr:colOff>50800</xdr:colOff>
      <xdr:row>58</xdr:row>
      <xdr:rowOff>149360</xdr:rowOff>
    </xdr:to>
    <xdr:cxnSp macro="">
      <xdr:nvCxnSpPr>
        <xdr:cNvPr id="128" name="直線コネクタ 127"/>
        <xdr:cNvCxnSpPr/>
      </xdr:nvCxnSpPr>
      <xdr:spPr>
        <a:xfrm flipV="1">
          <a:off x="2019300" y="10086266"/>
          <a:ext cx="889000" cy="7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169635</xdr:rowOff>
    </xdr:from>
    <xdr:to>
      <xdr:col>15</xdr:col>
      <xdr:colOff>101600</xdr:colOff>
      <xdr:row>58</xdr:row>
      <xdr:rowOff>99785</xdr:rowOff>
    </xdr:to>
    <xdr:sp macro="" textlink="">
      <xdr:nvSpPr>
        <xdr:cNvPr id="129" name="フローチャート: 判断 128"/>
        <xdr:cNvSpPr/>
      </xdr:nvSpPr>
      <xdr:spPr>
        <a:xfrm>
          <a:off x="2857500" y="9942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116312</xdr:rowOff>
    </xdr:from>
    <xdr:ext cx="534377" cy="259045"/>
    <xdr:sp macro="" textlink="">
      <xdr:nvSpPr>
        <xdr:cNvPr id="130" name="テキスト ボックス 129"/>
        <xdr:cNvSpPr txBox="1"/>
      </xdr:nvSpPr>
      <xdr:spPr>
        <a:xfrm>
          <a:off x="2641111" y="9717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125504</xdr:rowOff>
    </xdr:from>
    <xdr:to>
      <xdr:col>10</xdr:col>
      <xdr:colOff>114300</xdr:colOff>
      <xdr:row>58</xdr:row>
      <xdr:rowOff>149360</xdr:rowOff>
    </xdr:to>
    <xdr:cxnSp macro="">
      <xdr:nvCxnSpPr>
        <xdr:cNvPr id="131" name="直線コネクタ 130"/>
        <xdr:cNvCxnSpPr/>
      </xdr:nvCxnSpPr>
      <xdr:spPr>
        <a:xfrm>
          <a:off x="1130300" y="10069604"/>
          <a:ext cx="889000" cy="23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10320</xdr:rowOff>
    </xdr:from>
    <xdr:to>
      <xdr:col>10</xdr:col>
      <xdr:colOff>165100</xdr:colOff>
      <xdr:row>58</xdr:row>
      <xdr:rowOff>111920</xdr:rowOff>
    </xdr:to>
    <xdr:sp macro="" textlink="">
      <xdr:nvSpPr>
        <xdr:cNvPr id="132" name="フローチャート: 判断 131"/>
        <xdr:cNvSpPr/>
      </xdr:nvSpPr>
      <xdr:spPr>
        <a:xfrm>
          <a:off x="1968500" y="99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128447</xdr:rowOff>
    </xdr:from>
    <xdr:ext cx="534377" cy="259045"/>
    <xdr:sp macro="" textlink="">
      <xdr:nvSpPr>
        <xdr:cNvPr id="133" name="テキスト ボックス 132"/>
        <xdr:cNvSpPr txBox="1"/>
      </xdr:nvSpPr>
      <xdr:spPr>
        <a:xfrm>
          <a:off x="1752111" y="972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4273</xdr:rowOff>
    </xdr:from>
    <xdr:to>
      <xdr:col>6</xdr:col>
      <xdr:colOff>38100</xdr:colOff>
      <xdr:row>58</xdr:row>
      <xdr:rowOff>105873</xdr:rowOff>
    </xdr:to>
    <xdr:sp macro="" textlink="">
      <xdr:nvSpPr>
        <xdr:cNvPr id="134" name="フローチャート: 判断 133"/>
        <xdr:cNvSpPr/>
      </xdr:nvSpPr>
      <xdr:spPr>
        <a:xfrm>
          <a:off x="1079500" y="994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122400</xdr:rowOff>
    </xdr:from>
    <xdr:ext cx="534377" cy="259045"/>
    <xdr:sp macro="" textlink="">
      <xdr:nvSpPr>
        <xdr:cNvPr id="135" name="テキスト ボックス 134"/>
        <xdr:cNvSpPr txBox="1"/>
      </xdr:nvSpPr>
      <xdr:spPr>
        <a:xfrm>
          <a:off x="863111" y="972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91342</xdr:rowOff>
    </xdr:from>
    <xdr:to>
      <xdr:col>24</xdr:col>
      <xdr:colOff>114300</xdr:colOff>
      <xdr:row>57</xdr:row>
      <xdr:rowOff>21492</xdr:rowOff>
    </xdr:to>
    <xdr:sp macro="" textlink="">
      <xdr:nvSpPr>
        <xdr:cNvPr id="141" name="楕円 140"/>
        <xdr:cNvSpPr/>
      </xdr:nvSpPr>
      <xdr:spPr>
        <a:xfrm>
          <a:off x="4584700" y="9692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6269</xdr:rowOff>
    </xdr:from>
    <xdr:ext cx="599010" cy="259045"/>
    <xdr:sp macro="" textlink="">
      <xdr:nvSpPr>
        <xdr:cNvPr id="142" name="総務費該当値テキスト"/>
        <xdr:cNvSpPr txBox="1"/>
      </xdr:nvSpPr>
      <xdr:spPr>
        <a:xfrm>
          <a:off x="4686300" y="9607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82372</xdr:rowOff>
    </xdr:from>
    <xdr:to>
      <xdr:col>20</xdr:col>
      <xdr:colOff>38100</xdr:colOff>
      <xdr:row>59</xdr:row>
      <xdr:rowOff>12522</xdr:rowOff>
    </xdr:to>
    <xdr:sp macro="" textlink="">
      <xdr:nvSpPr>
        <xdr:cNvPr id="143" name="楕円 142"/>
        <xdr:cNvSpPr/>
      </xdr:nvSpPr>
      <xdr:spPr>
        <a:xfrm>
          <a:off x="3746500" y="1002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3649</xdr:rowOff>
    </xdr:from>
    <xdr:ext cx="534377" cy="259045"/>
    <xdr:sp macro="" textlink="">
      <xdr:nvSpPr>
        <xdr:cNvPr id="144" name="テキスト ボックス 143"/>
        <xdr:cNvSpPr txBox="1"/>
      </xdr:nvSpPr>
      <xdr:spPr>
        <a:xfrm>
          <a:off x="3530111" y="10119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91366</xdr:rowOff>
    </xdr:from>
    <xdr:to>
      <xdr:col>15</xdr:col>
      <xdr:colOff>101600</xdr:colOff>
      <xdr:row>59</xdr:row>
      <xdr:rowOff>21516</xdr:rowOff>
    </xdr:to>
    <xdr:sp macro="" textlink="">
      <xdr:nvSpPr>
        <xdr:cNvPr id="145" name="楕円 144"/>
        <xdr:cNvSpPr/>
      </xdr:nvSpPr>
      <xdr:spPr>
        <a:xfrm>
          <a:off x="2857500" y="10035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12643</xdr:rowOff>
    </xdr:from>
    <xdr:ext cx="534377" cy="259045"/>
    <xdr:sp macro="" textlink="">
      <xdr:nvSpPr>
        <xdr:cNvPr id="146" name="テキスト ボックス 145"/>
        <xdr:cNvSpPr txBox="1"/>
      </xdr:nvSpPr>
      <xdr:spPr>
        <a:xfrm>
          <a:off x="2641111" y="10128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98560</xdr:rowOff>
    </xdr:from>
    <xdr:to>
      <xdr:col>10</xdr:col>
      <xdr:colOff>165100</xdr:colOff>
      <xdr:row>59</xdr:row>
      <xdr:rowOff>28710</xdr:rowOff>
    </xdr:to>
    <xdr:sp macro="" textlink="">
      <xdr:nvSpPr>
        <xdr:cNvPr id="147" name="楕円 146"/>
        <xdr:cNvSpPr/>
      </xdr:nvSpPr>
      <xdr:spPr>
        <a:xfrm>
          <a:off x="1968500" y="10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19837</xdr:rowOff>
    </xdr:from>
    <xdr:ext cx="534377" cy="259045"/>
    <xdr:sp macro="" textlink="">
      <xdr:nvSpPr>
        <xdr:cNvPr id="148" name="テキスト ボックス 147"/>
        <xdr:cNvSpPr txBox="1"/>
      </xdr:nvSpPr>
      <xdr:spPr>
        <a:xfrm>
          <a:off x="1752111" y="10135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74704</xdr:rowOff>
    </xdr:from>
    <xdr:to>
      <xdr:col>6</xdr:col>
      <xdr:colOff>38100</xdr:colOff>
      <xdr:row>59</xdr:row>
      <xdr:rowOff>4854</xdr:rowOff>
    </xdr:to>
    <xdr:sp macro="" textlink="">
      <xdr:nvSpPr>
        <xdr:cNvPr id="149" name="楕円 148"/>
        <xdr:cNvSpPr/>
      </xdr:nvSpPr>
      <xdr:spPr>
        <a:xfrm>
          <a:off x="1079500" y="10018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167431</xdr:rowOff>
    </xdr:from>
    <xdr:ext cx="534377" cy="259045"/>
    <xdr:sp macro="" textlink="">
      <xdr:nvSpPr>
        <xdr:cNvPr id="150" name="テキスト ボックス 149"/>
        <xdr:cNvSpPr txBox="1"/>
      </xdr:nvSpPr>
      <xdr:spPr>
        <a:xfrm>
          <a:off x="863111" y="10111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1" name="テキスト ボックス 160"/>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2" name="直線コネクタ 16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3" name="テキスト ボックス 162"/>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5" name="テキスト ボックス 164"/>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7" name="テキスト ボックス 166"/>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9" name="テキスト ボックス 168"/>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1" name="テキスト ボックス 170"/>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3" name="テキスト ボックス 172"/>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144207</xdr:rowOff>
    </xdr:from>
    <xdr:to>
      <xdr:col>24</xdr:col>
      <xdr:colOff>62865</xdr:colOff>
      <xdr:row>78</xdr:row>
      <xdr:rowOff>163426</xdr:rowOff>
    </xdr:to>
    <xdr:cxnSp macro="">
      <xdr:nvCxnSpPr>
        <xdr:cNvPr id="177" name="直線コネクタ 176"/>
        <xdr:cNvCxnSpPr/>
      </xdr:nvCxnSpPr>
      <xdr:spPr>
        <a:xfrm flipV="1">
          <a:off x="4633595" y="12145707"/>
          <a:ext cx="1270" cy="13908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167253</xdr:rowOff>
    </xdr:from>
    <xdr:ext cx="599010" cy="259045"/>
    <xdr:sp macro="" textlink="">
      <xdr:nvSpPr>
        <xdr:cNvPr id="178" name="民生費最小値テキスト"/>
        <xdr:cNvSpPr txBox="1"/>
      </xdr:nvSpPr>
      <xdr:spPr>
        <a:xfrm>
          <a:off x="4686300" y="13540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163426</xdr:rowOff>
    </xdr:from>
    <xdr:to>
      <xdr:col>24</xdr:col>
      <xdr:colOff>152400</xdr:colOff>
      <xdr:row>78</xdr:row>
      <xdr:rowOff>163426</xdr:rowOff>
    </xdr:to>
    <xdr:cxnSp macro="">
      <xdr:nvCxnSpPr>
        <xdr:cNvPr id="179" name="直線コネクタ 178"/>
        <xdr:cNvCxnSpPr/>
      </xdr:nvCxnSpPr>
      <xdr:spPr>
        <a:xfrm>
          <a:off x="4546600" y="13536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90884</xdr:rowOff>
    </xdr:from>
    <xdr:ext cx="599010" cy="259045"/>
    <xdr:sp macro="" textlink="">
      <xdr:nvSpPr>
        <xdr:cNvPr id="180" name="民生費最大値テキスト"/>
        <xdr:cNvSpPr txBox="1"/>
      </xdr:nvSpPr>
      <xdr:spPr>
        <a:xfrm>
          <a:off x="4686300" y="11920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211,724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144207</xdr:rowOff>
    </xdr:from>
    <xdr:to>
      <xdr:col>24</xdr:col>
      <xdr:colOff>152400</xdr:colOff>
      <xdr:row>70</xdr:row>
      <xdr:rowOff>144207</xdr:rowOff>
    </xdr:to>
    <xdr:cxnSp macro="">
      <xdr:nvCxnSpPr>
        <xdr:cNvPr id="181" name="直線コネクタ 180"/>
        <xdr:cNvCxnSpPr/>
      </xdr:nvCxnSpPr>
      <xdr:spPr>
        <a:xfrm>
          <a:off x="4546600" y="12145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90388</xdr:rowOff>
    </xdr:from>
    <xdr:to>
      <xdr:col>24</xdr:col>
      <xdr:colOff>63500</xdr:colOff>
      <xdr:row>78</xdr:row>
      <xdr:rowOff>146069</xdr:rowOff>
    </xdr:to>
    <xdr:cxnSp macro="">
      <xdr:nvCxnSpPr>
        <xdr:cNvPr id="182" name="直線コネクタ 181"/>
        <xdr:cNvCxnSpPr/>
      </xdr:nvCxnSpPr>
      <xdr:spPr>
        <a:xfrm flipV="1">
          <a:off x="3797300" y="13463488"/>
          <a:ext cx="838200" cy="55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154231</xdr:rowOff>
    </xdr:from>
    <xdr:ext cx="599010" cy="259045"/>
    <xdr:sp macro="" textlink="">
      <xdr:nvSpPr>
        <xdr:cNvPr id="183" name="民生費平均値テキスト"/>
        <xdr:cNvSpPr txBox="1"/>
      </xdr:nvSpPr>
      <xdr:spPr>
        <a:xfrm>
          <a:off x="4686300" y="128415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131354</xdr:rowOff>
    </xdr:from>
    <xdr:to>
      <xdr:col>24</xdr:col>
      <xdr:colOff>114300</xdr:colOff>
      <xdr:row>76</xdr:row>
      <xdr:rowOff>61503</xdr:rowOff>
    </xdr:to>
    <xdr:sp macro="" textlink="">
      <xdr:nvSpPr>
        <xdr:cNvPr id="184" name="フローチャート: 判断 183"/>
        <xdr:cNvSpPr/>
      </xdr:nvSpPr>
      <xdr:spPr>
        <a:xfrm>
          <a:off x="4584700" y="1299010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146069</xdr:rowOff>
    </xdr:from>
    <xdr:to>
      <xdr:col>19</xdr:col>
      <xdr:colOff>177800</xdr:colOff>
      <xdr:row>79</xdr:row>
      <xdr:rowOff>44177</xdr:rowOff>
    </xdr:to>
    <xdr:cxnSp macro="">
      <xdr:nvCxnSpPr>
        <xdr:cNvPr id="185" name="直線コネクタ 184"/>
        <xdr:cNvCxnSpPr/>
      </xdr:nvCxnSpPr>
      <xdr:spPr>
        <a:xfrm flipV="1">
          <a:off x="2908300" y="13519169"/>
          <a:ext cx="889000" cy="69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48225</xdr:rowOff>
    </xdr:from>
    <xdr:to>
      <xdr:col>20</xdr:col>
      <xdr:colOff>38100</xdr:colOff>
      <xdr:row>76</xdr:row>
      <xdr:rowOff>149825</xdr:rowOff>
    </xdr:to>
    <xdr:sp macro="" textlink="">
      <xdr:nvSpPr>
        <xdr:cNvPr id="186" name="フローチャート: 判断 185"/>
        <xdr:cNvSpPr/>
      </xdr:nvSpPr>
      <xdr:spPr>
        <a:xfrm>
          <a:off x="3746500" y="1307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166353</xdr:rowOff>
    </xdr:from>
    <xdr:ext cx="599010" cy="259045"/>
    <xdr:sp macro="" textlink="">
      <xdr:nvSpPr>
        <xdr:cNvPr id="187" name="テキスト ボックス 186"/>
        <xdr:cNvSpPr txBox="1"/>
      </xdr:nvSpPr>
      <xdr:spPr>
        <a:xfrm>
          <a:off x="3497795" y="12853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41615</xdr:rowOff>
    </xdr:from>
    <xdr:to>
      <xdr:col>15</xdr:col>
      <xdr:colOff>50800</xdr:colOff>
      <xdr:row>79</xdr:row>
      <xdr:rowOff>44177</xdr:rowOff>
    </xdr:to>
    <xdr:cxnSp macro="">
      <xdr:nvCxnSpPr>
        <xdr:cNvPr id="188" name="直線コネクタ 187"/>
        <xdr:cNvCxnSpPr/>
      </xdr:nvCxnSpPr>
      <xdr:spPr>
        <a:xfrm>
          <a:off x="2019300" y="13586165"/>
          <a:ext cx="889000" cy="2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125329</xdr:rowOff>
    </xdr:from>
    <xdr:to>
      <xdr:col>15</xdr:col>
      <xdr:colOff>101600</xdr:colOff>
      <xdr:row>77</xdr:row>
      <xdr:rowOff>55479</xdr:rowOff>
    </xdr:to>
    <xdr:sp macro="" textlink="">
      <xdr:nvSpPr>
        <xdr:cNvPr id="189" name="フローチャート: 判断 188"/>
        <xdr:cNvSpPr/>
      </xdr:nvSpPr>
      <xdr:spPr>
        <a:xfrm>
          <a:off x="2857500" y="13155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72006</xdr:rowOff>
    </xdr:from>
    <xdr:ext cx="599010" cy="259045"/>
    <xdr:sp macro="" textlink="">
      <xdr:nvSpPr>
        <xdr:cNvPr id="190" name="テキスト ボックス 189"/>
        <xdr:cNvSpPr txBox="1"/>
      </xdr:nvSpPr>
      <xdr:spPr>
        <a:xfrm>
          <a:off x="2608795" y="12930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41615</xdr:rowOff>
    </xdr:from>
    <xdr:to>
      <xdr:col>10</xdr:col>
      <xdr:colOff>114300</xdr:colOff>
      <xdr:row>79</xdr:row>
      <xdr:rowOff>92543</xdr:rowOff>
    </xdr:to>
    <xdr:cxnSp macro="">
      <xdr:nvCxnSpPr>
        <xdr:cNvPr id="191" name="直線コネクタ 190"/>
        <xdr:cNvCxnSpPr/>
      </xdr:nvCxnSpPr>
      <xdr:spPr>
        <a:xfrm flipV="1">
          <a:off x="1130300" y="13586165"/>
          <a:ext cx="889000" cy="50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87790</xdr:rowOff>
    </xdr:from>
    <xdr:to>
      <xdr:col>10</xdr:col>
      <xdr:colOff>165100</xdr:colOff>
      <xdr:row>77</xdr:row>
      <xdr:rowOff>17940</xdr:rowOff>
    </xdr:to>
    <xdr:sp macro="" textlink="">
      <xdr:nvSpPr>
        <xdr:cNvPr id="192" name="フローチャート: 判断 191"/>
        <xdr:cNvSpPr/>
      </xdr:nvSpPr>
      <xdr:spPr>
        <a:xfrm>
          <a:off x="1968500" y="1311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34467</xdr:rowOff>
    </xdr:from>
    <xdr:ext cx="599010" cy="259045"/>
    <xdr:sp macro="" textlink="">
      <xdr:nvSpPr>
        <xdr:cNvPr id="193" name="テキスト ボックス 192"/>
        <xdr:cNvSpPr txBox="1"/>
      </xdr:nvSpPr>
      <xdr:spPr>
        <a:xfrm>
          <a:off x="1719795" y="12893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91055</xdr:rowOff>
    </xdr:from>
    <xdr:to>
      <xdr:col>6</xdr:col>
      <xdr:colOff>38100</xdr:colOff>
      <xdr:row>77</xdr:row>
      <xdr:rowOff>21205</xdr:rowOff>
    </xdr:to>
    <xdr:sp macro="" textlink="">
      <xdr:nvSpPr>
        <xdr:cNvPr id="194" name="フローチャート: 判断 193"/>
        <xdr:cNvSpPr/>
      </xdr:nvSpPr>
      <xdr:spPr>
        <a:xfrm>
          <a:off x="1079500" y="1312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37733</xdr:rowOff>
    </xdr:from>
    <xdr:ext cx="599010" cy="259045"/>
    <xdr:sp macro="" textlink="">
      <xdr:nvSpPr>
        <xdr:cNvPr id="195" name="テキスト ボックス 194"/>
        <xdr:cNvSpPr txBox="1"/>
      </xdr:nvSpPr>
      <xdr:spPr>
        <a:xfrm>
          <a:off x="830795" y="12896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39588</xdr:rowOff>
    </xdr:from>
    <xdr:to>
      <xdr:col>24</xdr:col>
      <xdr:colOff>114300</xdr:colOff>
      <xdr:row>78</xdr:row>
      <xdr:rowOff>141188</xdr:rowOff>
    </xdr:to>
    <xdr:sp macro="" textlink="">
      <xdr:nvSpPr>
        <xdr:cNvPr id="201" name="楕円 200"/>
        <xdr:cNvSpPr/>
      </xdr:nvSpPr>
      <xdr:spPr>
        <a:xfrm>
          <a:off x="4584700" y="13412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125965</xdr:rowOff>
    </xdr:from>
    <xdr:ext cx="599010" cy="259045"/>
    <xdr:sp macro="" textlink="">
      <xdr:nvSpPr>
        <xdr:cNvPr id="202" name="民生費該当値テキスト"/>
        <xdr:cNvSpPr txBox="1"/>
      </xdr:nvSpPr>
      <xdr:spPr>
        <a:xfrm>
          <a:off x="4686300" y="13327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95269</xdr:rowOff>
    </xdr:from>
    <xdr:to>
      <xdr:col>20</xdr:col>
      <xdr:colOff>38100</xdr:colOff>
      <xdr:row>79</xdr:row>
      <xdr:rowOff>25419</xdr:rowOff>
    </xdr:to>
    <xdr:sp macro="" textlink="">
      <xdr:nvSpPr>
        <xdr:cNvPr id="203" name="楕円 202"/>
        <xdr:cNvSpPr/>
      </xdr:nvSpPr>
      <xdr:spPr>
        <a:xfrm>
          <a:off x="3746500" y="13468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16546</xdr:rowOff>
    </xdr:from>
    <xdr:ext cx="599010" cy="259045"/>
    <xdr:sp macro="" textlink="">
      <xdr:nvSpPr>
        <xdr:cNvPr id="204" name="テキスト ボックス 203"/>
        <xdr:cNvSpPr txBox="1"/>
      </xdr:nvSpPr>
      <xdr:spPr>
        <a:xfrm>
          <a:off x="3497795" y="13561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164827</xdr:rowOff>
    </xdr:from>
    <xdr:to>
      <xdr:col>15</xdr:col>
      <xdr:colOff>101600</xdr:colOff>
      <xdr:row>79</xdr:row>
      <xdr:rowOff>94977</xdr:rowOff>
    </xdr:to>
    <xdr:sp macro="" textlink="">
      <xdr:nvSpPr>
        <xdr:cNvPr id="205" name="楕円 204"/>
        <xdr:cNvSpPr/>
      </xdr:nvSpPr>
      <xdr:spPr>
        <a:xfrm>
          <a:off x="2857500" y="13537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86104</xdr:rowOff>
    </xdr:from>
    <xdr:ext cx="599010" cy="259045"/>
    <xdr:sp macro="" textlink="">
      <xdr:nvSpPr>
        <xdr:cNvPr id="206" name="テキスト ボックス 205"/>
        <xdr:cNvSpPr txBox="1"/>
      </xdr:nvSpPr>
      <xdr:spPr>
        <a:xfrm>
          <a:off x="2608795" y="1363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162265</xdr:rowOff>
    </xdr:from>
    <xdr:to>
      <xdr:col>10</xdr:col>
      <xdr:colOff>165100</xdr:colOff>
      <xdr:row>79</xdr:row>
      <xdr:rowOff>92415</xdr:rowOff>
    </xdr:to>
    <xdr:sp macro="" textlink="">
      <xdr:nvSpPr>
        <xdr:cNvPr id="207" name="楕円 206"/>
        <xdr:cNvSpPr/>
      </xdr:nvSpPr>
      <xdr:spPr>
        <a:xfrm>
          <a:off x="1968500" y="13535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83542</xdr:rowOff>
    </xdr:from>
    <xdr:ext cx="599010" cy="259045"/>
    <xdr:sp macro="" textlink="">
      <xdr:nvSpPr>
        <xdr:cNvPr id="208" name="テキスト ボックス 207"/>
        <xdr:cNvSpPr txBox="1"/>
      </xdr:nvSpPr>
      <xdr:spPr>
        <a:xfrm>
          <a:off x="1719795" y="13628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41743</xdr:rowOff>
    </xdr:from>
    <xdr:to>
      <xdr:col>6</xdr:col>
      <xdr:colOff>38100</xdr:colOff>
      <xdr:row>79</xdr:row>
      <xdr:rowOff>143343</xdr:rowOff>
    </xdr:to>
    <xdr:sp macro="" textlink="">
      <xdr:nvSpPr>
        <xdr:cNvPr id="209" name="楕円 208"/>
        <xdr:cNvSpPr/>
      </xdr:nvSpPr>
      <xdr:spPr>
        <a:xfrm>
          <a:off x="1079500" y="13586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134470</xdr:rowOff>
    </xdr:from>
    <xdr:ext cx="599010" cy="259045"/>
    <xdr:sp macro="" textlink="">
      <xdr:nvSpPr>
        <xdr:cNvPr id="210" name="テキスト ボックス 209"/>
        <xdr:cNvSpPr txBox="1"/>
      </xdr:nvSpPr>
      <xdr:spPr>
        <a:xfrm>
          <a:off x="830795" y="13679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21" name="直線コネクタ 22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22" name="テキスト ボックス 221"/>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3" name="直線コネクタ 22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4" name="テキスト ボックス 22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5" name="直線コネクタ 22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6" name="テキスト ボックス 22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7" name="直線コネクタ 22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8" name="テキスト ボックス 227"/>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9" name="直線コネクタ 22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30" name="テキスト ボックス 22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1" name="直線コネクタ 23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2" name="テキスト ボックス 23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4" name="テキスト ボックス 23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130546</xdr:rowOff>
    </xdr:from>
    <xdr:to>
      <xdr:col>24</xdr:col>
      <xdr:colOff>62865</xdr:colOff>
      <xdr:row>98</xdr:row>
      <xdr:rowOff>10868</xdr:rowOff>
    </xdr:to>
    <xdr:cxnSp macro="">
      <xdr:nvCxnSpPr>
        <xdr:cNvPr id="236" name="直線コネクタ 235"/>
        <xdr:cNvCxnSpPr/>
      </xdr:nvCxnSpPr>
      <xdr:spPr>
        <a:xfrm flipV="1">
          <a:off x="4633595" y="15389596"/>
          <a:ext cx="1270" cy="1423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14695</xdr:rowOff>
    </xdr:from>
    <xdr:ext cx="534377" cy="259045"/>
    <xdr:sp macro="" textlink="">
      <xdr:nvSpPr>
        <xdr:cNvPr id="237" name="衛生費最小値テキスト"/>
        <xdr:cNvSpPr txBox="1"/>
      </xdr:nvSpPr>
      <xdr:spPr>
        <a:xfrm>
          <a:off x="4686300" y="16816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10868</xdr:rowOff>
    </xdr:from>
    <xdr:to>
      <xdr:col>24</xdr:col>
      <xdr:colOff>152400</xdr:colOff>
      <xdr:row>98</xdr:row>
      <xdr:rowOff>10868</xdr:rowOff>
    </xdr:to>
    <xdr:cxnSp macro="">
      <xdr:nvCxnSpPr>
        <xdr:cNvPr id="238" name="直線コネクタ 237"/>
        <xdr:cNvCxnSpPr/>
      </xdr:nvCxnSpPr>
      <xdr:spPr>
        <a:xfrm>
          <a:off x="4546600" y="16812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77223</xdr:rowOff>
    </xdr:from>
    <xdr:ext cx="599010" cy="259045"/>
    <xdr:sp macro="" textlink="">
      <xdr:nvSpPr>
        <xdr:cNvPr id="239" name="衛生費最大値テキスト"/>
        <xdr:cNvSpPr txBox="1"/>
      </xdr:nvSpPr>
      <xdr:spPr>
        <a:xfrm>
          <a:off x="4686300" y="15164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154,591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130546</xdr:rowOff>
    </xdr:from>
    <xdr:to>
      <xdr:col>24</xdr:col>
      <xdr:colOff>152400</xdr:colOff>
      <xdr:row>89</xdr:row>
      <xdr:rowOff>130546</xdr:rowOff>
    </xdr:to>
    <xdr:cxnSp macro="">
      <xdr:nvCxnSpPr>
        <xdr:cNvPr id="240" name="直線コネクタ 239"/>
        <xdr:cNvCxnSpPr/>
      </xdr:nvCxnSpPr>
      <xdr:spPr>
        <a:xfrm>
          <a:off x="4546600" y="1538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131328</xdr:rowOff>
    </xdr:from>
    <xdr:to>
      <xdr:col>24</xdr:col>
      <xdr:colOff>63500</xdr:colOff>
      <xdr:row>97</xdr:row>
      <xdr:rowOff>162049</xdr:rowOff>
    </xdr:to>
    <xdr:cxnSp macro="">
      <xdr:nvCxnSpPr>
        <xdr:cNvPr id="241" name="直線コネクタ 240"/>
        <xdr:cNvCxnSpPr/>
      </xdr:nvCxnSpPr>
      <xdr:spPr>
        <a:xfrm flipV="1">
          <a:off x="3797300" y="16761978"/>
          <a:ext cx="838200" cy="30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60549</xdr:rowOff>
    </xdr:from>
    <xdr:ext cx="534377" cy="259045"/>
    <xdr:sp macro="" textlink="">
      <xdr:nvSpPr>
        <xdr:cNvPr id="242" name="衛生費平均値テキスト"/>
        <xdr:cNvSpPr txBox="1"/>
      </xdr:nvSpPr>
      <xdr:spPr>
        <a:xfrm>
          <a:off x="4686300" y="163482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37672</xdr:rowOff>
    </xdr:from>
    <xdr:to>
      <xdr:col>24</xdr:col>
      <xdr:colOff>114300</xdr:colOff>
      <xdr:row>96</xdr:row>
      <xdr:rowOff>139272</xdr:rowOff>
    </xdr:to>
    <xdr:sp macro="" textlink="">
      <xdr:nvSpPr>
        <xdr:cNvPr id="243" name="フローチャート: 判断 242"/>
        <xdr:cNvSpPr/>
      </xdr:nvSpPr>
      <xdr:spPr>
        <a:xfrm>
          <a:off x="4584700" y="1649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150868</xdr:rowOff>
    </xdr:from>
    <xdr:to>
      <xdr:col>19</xdr:col>
      <xdr:colOff>177800</xdr:colOff>
      <xdr:row>97</xdr:row>
      <xdr:rowOff>162049</xdr:rowOff>
    </xdr:to>
    <xdr:cxnSp macro="">
      <xdr:nvCxnSpPr>
        <xdr:cNvPr id="244" name="直線コネクタ 243"/>
        <xdr:cNvCxnSpPr/>
      </xdr:nvCxnSpPr>
      <xdr:spPr>
        <a:xfrm>
          <a:off x="2908300" y="16781518"/>
          <a:ext cx="889000" cy="1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44834</xdr:rowOff>
    </xdr:from>
    <xdr:to>
      <xdr:col>20</xdr:col>
      <xdr:colOff>38100</xdr:colOff>
      <xdr:row>96</xdr:row>
      <xdr:rowOff>146434</xdr:rowOff>
    </xdr:to>
    <xdr:sp macro="" textlink="">
      <xdr:nvSpPr>
        <xdr:cNvPr id="245" name="フローチャート: 判断 244"/>
        <xdr:cNvSpPr/>
      </xdr:nvSpPr>
      <xdr:spPr>
        <a:xfrm>
          <a:off x="3746500" y="1650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162961</xdr:rowOff>
    </xdr:from>
    <xdr:ext cx="534377" cy="259045"/>
    <xdr:sp macro="" textlink="">
      <xdr:nvSpPr>
        <xdr:cNvPr id="246" name="テキスト ボックス 245"/>
        <xdr:cNvSpPr txBox="1"/>
      </xdr:nvSpPr>
      <xdr:spPr>
        <a:xfrm>
          <a:off x="3530111" y="1627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150868</xdr:rowOff>
    </xdr:from>
    <xdr:to>
      <xdr:col>15</xdr:col>
      <xdr:colOff>50800</xdr:colOff>
      <xdr:row>98</xdr:row>
      <xdr:rowOff>25803</xdr:rowOff>
    </xdr:to>
    <xdr:cxnSp macro="">
      <xdr:nvCxnSpPr>
        <xdr:cNvPr id="247" name="直線コネクタ 246"/>
        <xdr:cNvCxnSpPr/>
      </xdr:nvCxnSpPr>
      <xdr:spPr>
        <a:xfrm flipV="1">
          <a:off x="2019300" y="16781518"/>
          <a:ext cx="889000" cy="46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82195</xdr:rowOff>
    </xdr:from>
    <xdr:to>
      <xdr:col>15</xdr:col>
      <xdr:colOff>101600</xdr:colOff>
      <xdr:row>97</xdr:row>
      <xdr:rowOff>12345</xdr:rowOff>
    </xdr:to>
    <xdr:sp macro="" textlink="">
      <xdr:nvSpPr>
        <xdr:cNvPr id="248" name="フローチャート: 判断 247"/>
        <xdr:cNvSpPr/>
      </xdr:nvSpPr>
      <xdr:spPr>
        <a:xfrm>
          <a:off x="2857500" y="1654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28872</xdr:rowOff>
    </xdr:from>
    <xdr:ext cx="534377" cy="259045"/>
    <xdr:sp macro="" textlink="">
      <xdr:nvSpPr>
        <xdr:cNvPr id="249" name="テキスト ボックス 248"/>
        <xdr:cNvSpPr txBox="1"/>
      </xdr:nvSpPr>
      <xdr:spPr>
        <a:xfrm>
          <a:off x="2641111" y="16316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18335</xdr:rowOff>
    </xdr:from>
    <xdr:to>
      <xdr:col>10</xdr:col>
      <xdr:colOff>114300</xdr:colOff>
      <xdr:row>98</xdr:row>
      <xdr:rowOff>25803</xdr:rowOff>
    </xdr:to>
    <xdr:cxnSp macro="">
      <xdr:nvCxnSpPr>
        <xdr:cNvPr id="250" name="直線コネクタ 249"/>
        <xdr:cNvCxnSpPr/>
      </xdr:nvCxnSpPr>
      <xdr:spPr>
        <a:xfrm>
          <a:off x="1130300" y="16820435"/>
          <a:ext cx="889000" cy="7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125171</xdr:rowOff>
    </xdr:from>
    <xdr:to>
      <xdr:col>10</xdr:col>
      <xdr:colOff>165100</xdr:colOff>
      <xdr:row>97</xdr:row>
      <xdr:rowOff>55321</xdr:rowOff>
    </xdr:to>
    <xdr:sp macro="" textlink="">
      <xdr:nvSpPr>
        <xdr:cNvPr id="251" name="フローチャート: 判断 250"/>
        <xdr:cNvSpPr/>
      </xdr:nvSpPr>
      <xdr:spPr>
        <a:xfrm>
          <a:off x="1968500" y="1658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71848</xdr:rowOff>
    </xdr:from>
    <xdr:ext cx="534377" cy="259045"/>
    <xdr:sp macro="" textlink="">
      <xdr:nvSpPr>
        <xdr:cNvPr id="252" name="テキスト ボックス 251"/>
        <xdr:cNvSpPr txBox="1"/>
      </xdr:nvSpPr>
      <xdr:spPr>
        <a:xfrm>
          <a:off x="1752111" y="1635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116365</xdr:rowOff>
    </xdr:from>
    <xdr:to>
      <xdr:col>6</xdr:col>
      <xdr:colOff>38100</xdr:colOff>
      <xdr:row>97</xdr:row>
      <xdr:rowOff>46515</xdr:rowOff>
    </xdr:to>
    <xdr:sp macro="" textlink="">
      <xdr:nvSpPr>
        <xdr:cNvPr id="253" name="フローチャート: 判断 252"/>
        <xdr:cNvSpPr/>
      </xdr:nvSpPr>
      <xdr:spPr>
        <a:xfrm>
          <a:off x="1079500" y="1657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63042</xdr:rowOff>
    </xdr:from>
    <xdr:ext cx="534377" cy="259045"/>
    <xdr:sp macro="" textlink="">
      <xdr:nvSpPr>
        <xdr:cNvPr id="254" name="テキスト ボックス 253"/>
        <xdr:cNvSpPr txBox="1"/>
      </xdr:nvSpPr>
      <xdr:spPr>
        <a:xfrm>
          <a:off x="863111" y="1635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80528</xdr:rowOff>
    </xdr:from>
    <xdr:to>
      <xdr:col>24</xdr:col>
      <xdr:colOff>114300</xdr:colOff>
      <xdr:row>98</xdr:row>
      <xdr:rowOff>10678</xdr:rowOff>
    </xdr:to>
    <xdr:sp macro="" textlink="">
      <xdr:nvSpPr>
        <xdr:cNvPr id="260" name="楕円 259"/>
        <xdr:cNvSpPr/>
      </xdr:nvSpPr>
      <xdr:spPr>
        <a:xfrm>
          <a:off x="4584700" y="16711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166905</xdr:rowOff>
    </xdr:from>
    <xdr:ext cx="534377" cy="259045"/>
    <xdr:sp macro="" textlink="">
      <xdr:nvSpPr>
        <xdr:cNvPr id="261" name="衛生費該当値テキスト"/>
        <xdr:cNvSpPr txBox="1"/>
      </xdr:nvSpPr>
      <xdr:spPr>
        <a:xfrm>
          <a:off x="4686300" y="16626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111249</xdr:rowOff>
    </xdr:from>
    <xdr:to>
      <xdr:col>20</xdr:col>
      <xdr:colOff>38100</xdr:colOff>
      <xdr:row>98</xdr:row>
      <xdr:rowOff>41399</xdr:rowOff>
    </xdr:to>
    <xdr:sp macro="" textlink="">
      <xdr:nvSpPr>
        <xdr:cNvPr id="262" name="楕円 261"/>
        <xdr:cNvSpPr/>
      </xdr:nvSpPr>
      <xdr:spPr>
        <a:xfrm>
          <a:off x="3746500" y="16741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32526</xdr:rowOff>
    </xdr:from>
    <xdr:ext cx="534377" cy="259045"/>
    <xdr:sp macro="" textlink="">
      <xdr:nvSpPr>
        <xdr:cNvPr id="263" name="テキスト ボックス 262"/>
        <xdr:cNvSpPr txBox="1"/>
      </xdr:nvSpPr>
      <xdr:spPr>
        <a:xfrm>
          <a:off x="3530111" y="1683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100068</xdr:rowOff>
    </xdr:from>
    <xdr:to>
      <xdr:col>15</xdr:col>
      <xdr:colOff>101600</xdr:colOff>
      <xdr:row>98</xdr:row>
      <xdr:rowOff>30218</xdr:rowOff>
    </xdr:to>
    <xdr:sp macro="" textlink="">
      <xdr:nvSpPr>
        <xdr:cNvPr id="264" name="楕円 263"/>
        <xdr:cNvSpPr/>
      </xdr:nvSpPr>
      <xdr:spPr>
        <a:xfrm>
          <a:off x="2857500" y="16730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21345</xdr:rowOff>
    </xdr:from>
    <xdr:ext cx="534377" cy="259045"/>
    <xdr:sp macro="" textlink="">
      <xdr:nvSpPr>
        <xdr:cNvPr id="265" name="テキスト ボックス 264"/>
        <xdr:cNvSpPr txBox="1"/>
      </xdr:nvSpPr>
      <xdr:spPr>
        <a:xfrm>
          <a:off x="2641111" y="16823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146453</xdr:rowOff>
    </xdr:from>
    <xdr:to>
      <xdr:col>10</xdr:col>
      <xdr:colOff>165100</xdr:colOff>
      <xdr:row>98</xdr:row>
      <xdr:rowOff>76603</xdr:rowOff>
    </xdr:to>
    <xdr:sp macro="" textlink="">
      <xdr:nvSpPr>
        <xdr:cNvPr id="266" name="楕円 265"/>
        <xdr:cNvSpPr/>
      </xdr:nvSpPr>
      <xdr:spPr>
        <a:xfrm>
          <a:off x="1968500" y="16777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67730</xdr:rowOff>
    </xdr:from>
    <xdr:ext cx="534377" cy="259045"/>
    <xdr:sp macro="" textlink="">
      <xdr:nvSpPr>
        <xdr:cNvPr id="267" name="テキスト ボックス 266"/>
        <xdr:cNvSpPr txBox="1"/>
      </xdr:nvSpPr>
      <xdr:spPr>
        <a:xfrm>
          <a:off x="1752111" y="16869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138985</xdr:rowOff>
    </xdr:from>
    <xdr:to>
      <xdr:col>6</xdr:col>
      <xdr:colOff>38100</xdr:colOff>
      <xdr:row>98</xdr:row>
      <xdr:rowOff>69135</xdr:rowOff>
    </xdr:to>
    <xdr:sp macro="" textlink="">
      <xdr:nvSpPr>
        <xdr:cNvPr id="268" name="楕円 267"/>
        <xdr:cNvSpPr/>
      </xdr:nvSpPr>
      <xdr:spPr>
        <a:xfrm>
          <a:off x="1079500" y="1676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60262</xdr:rowOff>
    </xdr:from>
    <xdr:ext cx="534377" cy="259045"/>
    <xdr:sp macro="" textlink="">
      <xdr:nvSpPr>
        <xdr:cNvPr id="269" name="テキスト ボックス 268"/>
        <xdr:cNvSpPr txBox="1"/>
      </xdr:nvSpPr>
      <xdr:spPr>
        <a:xfrm>
          <a:off x="863111" y="16862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80" name="直線コネクタ 27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1" name="テキスト ボックス 28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2" name="直線コネクタ 28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3" name="テキスト ボックス 282"/>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4" name="直線コネクタ 28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5" name="テキスト ボックス 284"/>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6" name="直線コネクタ 28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7" name="テキスト ボックス 286"/>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82321</xdr:rowOff>
    </xdr:from>
    <xdr:to>
      <xdr:col>54</xdr:col>
      <xdr:colOff>189865</xdr:colOff>
      <xdr:row>38</xdr:row>
      <xdr:rowOff>139700</xdr:rowOff>
    </xdr:to>
    <xdr:cxnSp macro="">
      <xdr:nvCxnSpPr>
        <xdr:cNvPr id="291" name="直線コネクタ 290"/>
        <xdr:cNvCxnSpPr/>
      </xdr:nvCxnSpPr>
      <xdr:spPr>
        <a:xfrm flipV="1">
          <a:off x="10475595" y="5397271"/>
          <a:ext cx="1270" cy="1257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9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3" name="直線コネクタ 29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28998</xdr:rowOff>
    </xdr:from>
    <xdr:ext cx="469744" cy="259045"/>
    <xdr:sp macro="" textlink="">
      <xdr:nvSpPr>
        <xdr:cNvPr id="294" name="労働費最大値テキスト"/>
        <xdr:cNvSpPr txBox="1"/>
      </xdr:nvSpPr>
      <xdr:spPr>
        <a:xfrm>
          <a:off x="10528300" y="5172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82321</xdr:rowOff>
    </xdr:from>
    <xdr:to>
      <xdr:col>55</xdr:col>
      <xdr:colOff>88900</xdr:colOff>
      <xdr:row>31</xdr:row>
      <xdr:rowOff>82321</xdr:rowOff>
    </xdr:to>
    <xdr:cxnSp macro="">
      <xdr:nvCxnSpPr>
        <xdr:cNvPr id="295" name="直線コネクタ 294"/>
        <xdr:cNvCxnSpPr/>
      </xdr:nvCxnSpPr>
      <xdr:spPr>
        <a:xfrm>
          <a:off x="10388600" y="539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110439</xdr:rowOff>
    </xdr:from>
    <xdr:to>
      <xdr:col>55</xdr:col>
      <xdr:colOff>0</xdr:colOff>
      <xdr:row>38</xdr:row>
      <xdr:rowOff>131242</xdr:rowOff>
    </xdr:to>
    <xdr:cxnSp macro="">
      <xdr:nvCxnSpPr>
        <xdr:cNvPr id="296" name="直線コネクタ 295"/>
        <xdr:cNvCxnSpPr/>
      </xdr:nvCxnSpPr>
      <xdr:spPr>
        <a:xfrm>
          <a:off x="9639300" y="6625539"/>
          <a:ext cx="838200" cy="20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35425</xdr:rowOff>
    </xdr:from>
    <xdr:ext cx="469744" cy="259045"/>
    <xdr:sp macro="" textlink="">
      <xdr:nvSpPr>
        <xdr:cNvPr id="297" name="労働費平均値テキスト"/>
        <xdr:cNvSpPr txBox="1"/>
      </xdr:nvSpPr>
      <xdr:spPr>
        <a:xfrm>
          <a:off x="10528300" y="62076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12548</xdr:rowOff>
    </xdr:from>
    <xdr:to>
      <xdr:col>55</xdr:col>
      <xdr:colOff>50800</xdr:colOff>
      <xdr:row>37</xdr:row>
      <xdr:rowOff>114148</xdr:rowOff>
    </xdr:to>
    <xdr:sp macro="" textlink="">
      <xdr:nvSpPr>
        <xdr:cNvPr id="298" name="フローチャート: 判断 297"/>
        <xdr:cNvSpPr/>
      </xdr:nvSpPr>
      <xdr:spPr>
        <a:xfrm>
          <a:off x="10426700" y="635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106782</xdr:rowOff>
    </xdr:from>
    <xdr:to>
      <xdr:col>50</xdr:col>
      <xdr:colOff>114300</xdr:colOff>
      <xdr:row>38</xdr:row>
      <xdr:rowOff>110439</xdr:rowOff>
    </xdr:to>
    <xdr:cxnSp macro="">
      <xdr:nvCxnSpPr>
        <xdr:cNvPr id="299" name="直線コネクタ 298"/>
        <xdr:cNvCxnSpPr/>
      </xdr:nvCxnSpPr>
      <xdr:spPr>
        <a:xfrm>
          <a:off x="8750300" y="6621882"/>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25807</xdr:rowOff>
    </xdr:from>
    <xdr:to>
      <xdr:col>50</xdr:col>
      <xdr:colOff>165100</xdr:colOff>
      <xdr:row>37</xdr:row>
      <xdr:rowOff>127407</xdr:rowOff>
    </xdr:to>
    <xdr:sp macro="" textlink="">
      <xdr:nvSpPr>
        <xdr:cNvPr id="300" name="フローチャート: 判断 299"/>
        <xdr:cNvSpPr/>
      </xdr:nvSpPr>
      <xdr:spPr>
        <a:xfrm>
          <a:off x="9588500" y="636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143934</xdr:rowOff>
    </xdr:from>
    <xdr:ext cx="469744" cy="259045"/>
    <xdr:sp macro="" textlink="">
      <xdr:nvSpPr>
        <xdr:cNvPr id="301" name="テキスト ボックス 300"/>
        <xdr:cNvSpPr txBox="1"/>
      </xdr:nvSpPr>
      <xdr:spPr>
        <a:xfrm>
          <a:off x="9404428" y="6144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103124</xdr:rowOff>
    </xdr:from>
    <xdr:to>
      <xdr:col>45</xdr:col>
      <xdr:colOff>177800</xdr:colOff>
      <xdr:row>38</xdr:row>
      <xdr:rowOff>106782</xdr:rowOff>
    </xdr:to>
    <xdr:cxnSp macro="">
      <xdr:nvCxnSpPr>
        <xdr:cNvPr id="302" name="直線コネクタ 301"/>
        <xdr:cNvCxnSpPr/>
      </xdr:nvCxnSpPr>
      <xdr:spPr>
        <a:xfrm>
          <a:off x="7861300" y="6618224"/>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13691</xdr:rowOff>
    </xdr:from>
    <xdr:to>
      <xdr:col>46</xdr:col>
      <xdr:colOff>38100</xdr:colOff>
      <xdr:row>37</xdr:row>
      <xdr:rowOff>115291</xdr:rowOff>
    </xdr:to>
    <xdr:sp macro="" textlink="">
      <xdr:nvSpPr>
        <xdr:cNvPr id="303" name="フローチャート: 判断 302"/>
        <xdr:cNvSpPr/>
      </xdr:nvSpPr>
      <xdr:spPr>
        <a:xfrm>
          <a:off x="8699500" y="635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131818</xdr:rowOff>
    </xdr:from>
    <xdr:ext cx="469744" cy="259045"/>
    <xdr:sp macro="" textlink="">
      <xdr:nvSpPr>
        <xdr:cNvPr id="304" name="テキスト ボックス 303"/>
        <xdr:cNvSpPr txBox="1"/>
      </xdr:nvSpPr>
      <xdr:spPr>
        <a:xfrm>
          <a:off x="8515428" y="6132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98781</xdr:rowOff>
    </xdr:from>
    <xdr:to>
      <xdr:col>41</xdr:col>
      <xdr:colOff>50800</xdr:colOff>
      <xdr:row>38</xdr:row>
      <xdr:rowOff>103124</xdr:rowOff>
    </xdr:to>
    <xdr:cxnSp macro="">
      <xdr:nvCxnSpPr>
        <xdr:cNvPr id="305" name="直線コネクタ 304"/>
        <xdr:cNvCxnSpPr/>
      </xdr:nvCxnSpPr>
      <xdr:spPr>
        <a:xfrm>
          <a:off x="6972300" y="6613881"/>
          <a:ext cx="8890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157709</xdr:rowOff>
    </xdr:from>
    <xdr:to>
      <xdr:col>41</xdr:col>
      <xdr:colOff>101600</xdr:colOff>
      <xdr:row>37</xdr:row>
      <xdr:rowOff>87859</xdr:rowOff>
    </xdr:to>
    <xdr:sp macro="" textlink="">
      <xdr:nvSpPr>
        <xdr:cNvPr id="306" name="フローチャート: 判断 305"/>
        <xdr:cNvSpPr/>
      </xdr:nvSpPr>
      <xdr:spPr>
        <a:xfrm>
          <a:off x="78105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104386</xdr:rowOff>
    </xdr:from>
    <xdr:ext cx="469744" cy="259045"/>
    <xdr:sp macro="" textlink="">
      <xdr:nvSpPr>
        <xdr:cNvPr id="307" name="テキスト ボックス 306"/>
        <xdr:cNvSpPr txBox="1"/>
      </xdr:nvSpPr>
      <xdr:spPr>
        <a:xfrm>
          <a:off x="7626428" y="6105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156794</xdr:rowOff>
    </xdr:from>
    <xdr:to>
      <xdr:col>36</xdr:col>
      <xdr:colOff>165100</xdr:colOff>
      <xdr:row>37</xdr:row>
      <xdr:rowOff>86944</xdr:rowOff>
    </xdr:to>
    <xdr:sp macro="" textlink="">
      <xdr:nvSpPr>
        <xdr:cNvPr id="308" name="フローチャート: 判断 307"/>
        <xdr:cNvSpPr/>
      </xdr:nvSpPr>
      <xdr:spPr>
        <a:xfrm>
          <a:off x="6921500" y="6328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103471</xdr:rowOff>
    </xdr:from>
    <xdr:ext cx="469744" cy="259045"/>
    <xdr:sp macro="" textlink="">
      <xdr:nvSpPr>
        <xdr:cNvPr id="309" name="テキスト ボックス 308"/>
        <xdr:cNvSpPr txBox="1"/>
      </xdr:nvSpPr>
      <xdr:spPr>
        <a:xfrm>
          <a:off x="6737428" y="6104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80442</xdr:rowOff>
    </xdr:from>
    <xdr:to>
      <xdr:col>55</xdr:col>
      <xdr:colOff>50800</xdr:colOff>
      <xdr:row>39</xdr:row>
      <xdr:rowOff>10592</xdr:rowOff>
    </xdr:to>
    <xdr:sp macro="" textlink="">
      <xdr:nvSpPr>
        <xdr:cNvPr id="315" name="楕円 314"/>
        <xdr:cNvSpPr/>
      </xdr:nvSpPr>
      <xdr:spPr>
        <a:xfrm>
          <a:off x="10426700" y="659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166819</xdr:rowOff>
    </xdr:from>
    <xdr:ext cx="313932" cy="259045"/>
    <xdr:sp macro="" textlink="">
      <xdr:nvSpPr>
        <xdr:cNvPr id="316" name="労働費該当値テキスト"/>
        <xdr:cNvSpPr txBox="1"/>
      </xdr:nvSpPr>
      <xdr:spPr>
        <a:xfrm>
          <a:off x="10528300" y="65104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59639</xdr:rowOff>
    </xdr:from>
    <xdr:to>
      <xdr:col>50</xdr:col>
      <xdr:colOff>165100</xdr:colOff>
      <xdr:row>38</xdr:row>
      <xdr:rowOff>161239</xdr:rowOff>
    </xdr:to>
    <xdr:sp macro="" textlink="">
      <xdr:nvSpPr>
        <xdr:cNvPr id="317" name="楕円 316"/>
        <xdr:cNvSpPr/>
      </xdr:nvSpPr>
      <xdr:spPr>
        <a:xfrm>
          <a:off x="9588500" y="657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152366</xdr:rowOff>
    </xdr:from>
    <xdr:ext cx="378565" cy="259045"/>
    <xdr:sp macro="" textlink="">
      <xdr:nvSpPr>
        <xdr:cNvPr id="318" name="テキスト ボックス 317"/>
        <xdr:cNvSpPr txBox="1"/>
      </xdr:nvSpPr>
      <xdr:spPr>
        <a:xfrm>
          <a:off x="9450017" y="66674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55982</xdr:rowOff>
    </xdr:from>
    <xdr:to>
      <xdr:col>46</xdr:col>
      <xdr:colOff>38100</xdr:colOff>
      <xdr:row>38</xdr:row>
      <xdr:rowOff>157582</xdr:rowOff>
    </xdr:to>
    <xdr:sp macro="" textlink="">
      <xdr:nvSpPr>
        <xdr:cNvPr id="319" name="楕円 318"/>
        <xdr:cNvSpPr/>
      </xdr:nvSpPr>
      <xdr:spPr>
        <a:xfrm>
          <a:off x="8699500" y="6571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148709</xdr:rowOff>
    </xdr:from>
    <xdr:ext cx="378565" cy="259045"/>
    <xdr:sp macro="" textlink="">
      <xdr:nvSpPr>
        <xdr:cNvPr id="320" name="テキスト ボックス 319"/>
        <xdr:cNvSpPr txBox="1"/>
      </xdr:nvSpPr>
      <xdr:spPr>
        <a:xfrm>
          <a:off x="8561017" y="66638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52324</xdr:rowOff>
    </xdr:from>
    <xdr:to>
      <xdr:col>41</xdr:col>
      <xdr:colOff>101600</xdr:colOff>
      <xdr:row>38</xdr:row>
      <xdr:rowOff>153924</xdr:rowOff>
    </xdr:to>
    <xdr:sp macro="" textlink="">
      <xdr:nvSpPr>
        <xdr:cNvPr id="321" name="楕円 320"/>
        <xdr:cNvSpPr/>
      </xdr:nvSpPr>
      <xdr:spPr>
        <a:xfrm>
          <a:off x="7810500" y="65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145051</xdr:rowOff>
    </xdr:from>
    <xdr:ext cx="378565" cy="259045"/>
    <xdr:sp macro="" textlink="">
      <xdr:nvSpPr>
        <xdr:cNvPr id="322" name="テキスト ボックス 321"/>
        <xdr:cNvSpPr txBox="1"/>
      </xdr:nvSpPr>
      <xdr:spPr>
        <a:xfrm>
          <a:off x="7672017" y="66601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47981</xdr:rowOff>
    </xdr:from>
    <xdr:to>
      <xdr:col>36</xdr:col>
      <xdr:colOff>165100</xdr:colOff>
      <xdr:row>38</xdr:row>
      <xdr:rowOff>149581</xdr:rowOff>
    </xdr:to>
    <xdr:sp macro="" textlink="">
      <xdr:nvSpPr>
        <xdr:cNvPr id="323" name="楕円 322"/>
        <xdr:cNvSpPr/>
      </xdr:nvSpPr>
      <xdr:spPr>
        <a:xfrm>
          <a:off x="6921500" y="6563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140708</xdr:rowOff>
    </xdr:from>
    <xdr:ext cx="378565" cy="259045"/>
    <xdr:sp macro="" textlink="">
      <xdr:nvSpPr>
        <xdr:cNvPr id="324" name="テキスト ボックス 323"/>
        <xdr:cNvSpPr txBox="1"/>
      </xdr:nvSpPr>
      <xdr:spPr>
        <a:xfrm>
          <a:off x="6783017" y="66558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0" name="テキスト ボックス 339"/>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2" name="テキスト ボックス 341"/>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4" name="テキスト ボックス 343"/>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6464</xdr:rowOff>
    </xdr:from>
    <xdr:to>
      <xdr:col>54</xdr:col>
      <xdr:colOff>189865</xdr:colOff>
      <xdr:row>58</xdr:row>
      <xdr:rowOff>159931</xdr:rowOff>
    </xdr:to>
    <xdr:cxnSp macro="">
      <xdr:nvCxnSpPr>
        <xdr:cNvPr id="348" name="直線コネクタ 347"/>
        <xdr:cNvCxnSpPr/>
      </xdr:nvCxnSpPr>
      <xdr:spPr>
        <a:xfrm flipV="1">
          <a:off x="10475595" y="8578964"/>
          <a:ext cx="1270" cy="1525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163758</xdr:rowOff>
    </xdr:from>
    <xdr:ext cx="469744" cy="259045"/>
    <xdr:sp macro="" textlink="">
      <xdr:nvSpPr>
        <xdr:cNvPr id="349" name="農林水産業費最小値テキスト"/>
        <xdr:cNvSpPr txBox="1"/>
      </xdr:nvSpPr>
      <xdr:spPr>
        <a:xfrm>
          <a:off x="10528300" y="10107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159931</xdr:rowOff>
    </xdr:from>
    <xdr:to>
      <xdr:col>55</xdr:col>
      <xdr:colOff>88900</xdr:colOff>
      <xdr:row>58</xdr:row>
      <xdr:rowOff>159931</xdr:rowOff>
    </xdr:to>
    <xdr:cxnSp macro="">
      <xdr:nvCxnSpPr>
        <xdr:cNvPr id="350" name="直線コネクタ 349"/>
        <xdr:cNvCxnSpPr/>
      </xdr:nvCxnSpPr>
      <xdr:spPr>
        <a:xfrm>
          <a:off x="10388600" y="10104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124591</xdr:rowOff>
    </xdr:from>
    <xdr:ext cx="534377" cy="259045"/>
    <xdr:sp macro="" textlink="">
      <xdr:nvSpPr>
        <xdr:cNvPr id="351" name="農林水産業費最大値テキスト"/>
        <xdr:cNvSpPr txBox="1"/>
      </xdr:nvSpPr>
      <xdr:spPr>
        <a:xfrm>
          <a:off x="10528300" y="8354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82,994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6464</xdr:rowOff>
    </xdr:from>
    <xdr:to>
      <xdr:col>55</xdr:col>
      <xdr:colOff>88900</xdr:colOff>
      <xdr:row>50</xdr:row>
      <xdr:rowOff>6464</xdr:rowOff>
    </xdr:to>
    <xdr:cxnSp macro="">
      <xdr:nvCxnSpPr>
        <xdr:cNvPr id="352" name="直線コネクタ 351"/>
        <xdr:cNvCxnSpPr/>
      </xdr:nvCxnSpPr>
      <xdr:spPr>
        <a:xfrm>
          <a:off x="10388600" y="8578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139567</xdr:rowOff>
    </xdr:from>
    <xdr:to>
      <xdr:col>55</xdr:col>
      <xdr:colOff>0</xdr:colOff>
      <xdr:row>58</xdr:row>
      <xdr:rowOff>145834</xdr:rowOff>
    </xdr:to>
    <xdr:cxnSp macro="">
      <xdr:nvCxnSpPr>
        <xdr:cNvPr id="353" name="直線コネクタ 352"/>
        <xdr:cNvCxnSpPr/>
      </xdr:nvCxnSpPr>
      <xdr:spPr>
        <a:xfrm>
          <a:off x="9639300" y="10083667"/>
          <a:ext cx="838200" cy="6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128026</xdr:rowOff>
    </xdr:from>
    <xdr:ext cx="534377" cy="259045"/>
    <xdr:sp macro="" textlink="">
      <xdr:nvSpPr>
        <xdr:cNvPr id="354" name="農林水産業費平均値テキスト"/>
        <xdr:cNvSpPr txBox="1"/>
      </xdr:nvSpPr>
      <xdr:spPr>
        <a:xfrm>
          <a:off x="10528300" y="95577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105149</xdr:rowOff>
    </xdr:from>
    <xdr:to>
      <xdr:col>55</xdr:col>
      <xdr:colOff>50800</xdr:colOff>
      <xdr:row>57</xdr:row>
      <xdr:rowOff>35299</xdr:rowOff>
    </xdr:to>
    <xdr:sp macro="" textlink="">
      <xdr:nvSpPr>
        <xdr:cNvPr id="355" name="フローチャート: 判断 354"/>
        <xdr:cNvSpPr/>
      </xdr:nvSpPr>
      <xdr:spPr>
        <a:xfrm>
          <a:off x="10426700" y="970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139567</xdr:rowOff>
    </xdr:from>
    <xdr:to>
      <xdr:col>50</xdr:col>
      <xdr:colOff>114300</xdr:colOff>
      <xdr:row>58</xdr:row>
      <xdr:rowOff>162331</xdr:rowOff>
    </xdr:to>
    <xdr:cxnSp macro="">
      <xdr:nvCxnSpPr>
        <xdr:cNvPr id="356" name="直線コネクタ 355"/>
        <xdr:cNvCxnSpPr/>
      </xdr:nvCxnSpPr>
      <xdr:spPr>
        <a:xfrm flipV="1">
          <a:off x="8750300" y="10083667"/>
          <a:ext cx="889000" cy="22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96291</xdr:rowOff>
    </xdr:from>
    <xdr:to>
      <xdr:col>50</xdr:col>
      <xdr:colOff>165100</xdr:colOff>
      <xdr:row>57</xdr:row>
      <xdr:rowOff>26441</xdr:rowOff>
    </xdr:to>
    <xdr:sp macro="" textlink="">
      <xdr:nvSpPr>
        <xdr:cNvPr id="357" name="フローチャート: 判断 356"/>
        <xdr:cNvSpPr/>
      </xdr:nvSpPr>
      <xdr:spPr>
        <a:xfrm>
          <a:off x="9588500" y="9697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42968</xdr:rowOff>
    </xdr:from>
    <xdr:ext cx="534377" cy="259045"/>
    <xdr:sp macro="" textlink="">
      <xdr:nvSpPr>
        <xdr:cNvPr id="358" name="テキスト ボックス 357"/>
        <xdr:cNvSpPr txBox="1"/>
      </xdr:nvSpPr>
      <xdr:spPr>
        <a:xfrm>
          <a:off x="9372111" y="947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150063</xdr:rowOff>
    </xdr:from>
    <xdr:to>
      <xdr:col>45</xdr:col>
      <xdr:colOff>177800</xdr:colOff>
      <xdr:row>58</xdr:row>
      <xdr:rowOff>162331</xdr:rowOff>
    </xdr:to>
    <xdr:cxnSp macro="">
      <xdr:nvCxnSpPr>
        <xdr:cNvPr id="359" name="直線コネクタ 358"/>
        <xdr:cNvCxnSpPr/>
      </xdr:nvCxnSpPr>
      <xdr:spPr>
        <a:xfrm>
          <a:off x="7861300" y="10094163"/>
          <a:ext cx="889000" cy="12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130734</xdr:rowOff>
    </xdr:from>
    <xdr:to>
      <xdr:col>46</xdr:col>
      <xdr:colOff>38100</xdr:colOff>
      <xdr:row>57</xdr:row>
      <xdr:rowOff>60884</xdr:rowOff>
    </xdr:to>
    <xdr:sp macro="" textlink="">
      <xdr:nvSpPr>
        <xdr:cNvPr id="360" name="フローチャート: 判断 359"/>
        <xdr:cNvSpPr/>
      </xdr:nvSpPr>
      <xdr:spPr>
        <a:xfrm>
          <a:off x="8699500" y="973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77411</xdr:rowOff>
    </xdr:from>
    <xdr:ext cx="534377" cy="259045"/>
    <xdr:sp macro="" textlink="">
      <xdr:nvSpPr>
        <xdr:cNvPr id="361" name="テキスト ボックス 360"/>
        <xdr:cNvSpPr txBox="1"/>
      </xdr:nvSpPr>
      <xdr:spPr>
        <a:xfrm>
          <a:off x="8483111" y="9507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147987</xdr:rowOff>
    </xdr:from>
    <xdr:to>
      <xdr:col>41</xdr:col>
      <xdr:colOff>50800</xdr:colOff>
      <xdr:row>58</xdr:row>
      <xdr:rowOff>150063</xdr:rowOff>
    </xdr:to>
    <xdr:cxnSp macro="">
      <xdr:nvCxnSpPr>
        <xdr:cNvPr id="362" name="直線コネクタ 361"/>
        <xdr:cNvCxnSpPr/>
      </xdr:nvCxnSpPr>
      <xdr:spPr>
        <a:xfrm>
          <a:off x="6972300" y="10092087"/>
          <a:ext cx="889000" cy="2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125343</xdr:rowOff>
    </xdr:from>
    <xdr:to>
      <xdr:col>41</xdr:col>
      <xdr:colOff>101600</xdr:colOff>
      <xdr:row>57</xdr:row>
      <xdr:rowOff>55493</xdr:rowOff>
    </xdr:to>
    <xdr:sp macro="" textlink="">
      <xdr:nvSpPr>
        <xdr:cNvPr id="363" name="フローチャート: 判断 362"/>
        <xdr:cNvSpPr/>
      </xdr:nvSpPr>
      <xdr:spPr>
        <a:xfrm>
          <a:off x="7810500" y="972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72020</xdr:rowOff>
    </xdr:from>
    <xdr:ext cx="534377" cy="259045"/>
    <xdr:sp macro="" textlink="">
      <xdr:nvSpPr>
        <xdr:cNvPr id="364" name="テキスト ボックス 363"/>
        <xdr:cNvSpPr txBox="1"/>
      </xdr:nvSpPr>
      <xdr:spPr>
        <a:xfrm>
          <a:off x="7594111" y="9501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131153</xdr:rowOff>
    </xdr:from>
    <xdr:to>
      <xdr:col>36</xdr:col>
      <xdr:colOff>165100</xdr:colOff>
      <xdr:row>57</xdr:row>
      <xdr:rowOff>61303</xdr:rowOff>
    </xdr:to>
    <xdr:sp macro="" textlink="">
      <xdr:nvSpPr>
        <xdr:cNvPr id="365" name="フローチャート: 判断 364"/>
        <xdr:cNvSpPr/>
      </xdr:nvSpPr>
      <xdr:spPr>
        <a:xfrm>
          <a:off x="6921500" y="9732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77830</xdr:rowOff>
    </xdr:from>
    <xdr:ext cx="534377" cy="259045"/>
    <xdr:sp macro="" textlink="">
      <xdr:nvSpPr>
        <xdr:cNvPr id="366" name="テキスト ボックス 365"/>
        <xdr:cNvSpPr txBox="1"/>
      </xdr:nvSpPr>
      <xdr:spPr>
        <a:xfrm>
          <a:off x="6705111" y="9507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95034</xdr:rowOff>
    </xdr:from>
    <xdr:to>
      <xdr:col>55</xdr:col>
      <xdr:colOff>50800</xdr:colOff>
      <xdr:row>59</xdr:row>
      <xdr:rowOff>25184</xdr:rowOff>
    </xdr:to>
    <xdr:sp macro="" textlink="">
      <xdr:nvSpPr>
        <xdr:cNvPr id="372" name="楕円 371"/>
        <xdr:cNvSpPr/>
      </xdr:nvSpPr>
      <xdr:spPr>
        <a:xfrm>
          <a:off x="10426700" y="10039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9961</xdr:rowOff>
    </xdr:from>
    <xdr:ext cx="469744" cy="259045"/>
    <xdr:sp macro="" textlink="">
      <xdr:nvSpPr>
        <xdr:cNvPr id="373" name="農林水産業費該当値テキスト"/>
        <xdr:cNvSpPr txBox="1"/>
      </xdr:nvSpPr>
      <xdr:spPr>
        <a:xfrm>
          <a:off x="10528300" y="9954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88767</xdr:rowOff>
    </xdr:from>
    <xdr:to>
      <xdr:col>50</xdr:col>
      <xdr:colOff>165100</xdr:colOff>
      <xdr:row>59</xdr:row>
      <xdr:rowOff>18917</xdr:rowOff>
    </xdr:to>
    <xdr:sp macro="" textlink="">
      <xdr:nvSpPr>
        <xdr:cNvPr id="374" name="楕円 373"/>
        <xdr:cNvSpPr/>
      </xdr:nvSpPr>
      <xdr:spPr>
        <a:xfrm>
          <a:off x="9588500" y="10032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10044</xdr:rowOff>
    </xdr:from>
    <xdr:ext cx="469744" cy="259045"/>
    <xdr:sp macro="" textlink="">
      <xdr:nvSpPr>
        <xdr:cNvPr id="375" name="テキスト ボックス 374"/>
        <xdr:cNvSpPr txBox="1"/>
      </xdr:nvSpPr>
      <xdr:spPr>
        <a:xfrm>
          <a:off x="9404428" y="10125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111531</xdr:rowOff>
    </xdr:from>
    <xdr:to>
      <xdr:col>46</xdr:col>
      <xdr:colOff>38100</xdr:colOff>
      <xdr:row>59</xdr:row>
      <xdr:rowOff>41681</xdr:rowOff>
    </xdr:to>
    <xdr:sp macro="" textlink="">
      <xdr:nvSpPr>
        <xdr:cNvPr id="376" name="楕円 375"/>
        <xdr:cNvSpPr/>
      </xdr:nvSpPr>
      <xdr:spPr>
        <a:xfrm>
          <a:off x="8699500" y="1005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32808</xdr:rowOff>
    </xdr:from>
    <xdr:ext cx="469744" cy="259045"/>
    <xdr:sp macro="" textlink="">
      <xdr:nvSpPr>
        <xdr:cNvPr id="377" name="テキスト ボックス 376"/>
        <xdr:cNvSpPr txBox="1"/>
      </xdr:nvSpPr>
      <xdr:spPr>
        <a:xfrm>
          <a:off x="8515428" y="10148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99263</xdr:rowOff>
    </xdr:from>
    <xdr:to>
      <xdr:col>41</xdr:col>
      <xdr:colOff>101600</xdr:colOff>
      <xdr:row>59</xdr:row>
      <xdr:rowOff>29413</xdr:rowOff>
    </xdr:to>
    <xdr:sp macro="" textlink="">
      <xdr:nvSpPr>
        <xdr:cNvPr id="378" name="楕円 377"/>
        <xdr:cNvSpPr/>
      </xdr:nvSpPr>
      <xdr:spPr>
        <a:xfrm>
          <a:off x="7810500" y="10043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20540</xdr:rowOff>
    </xdr:from>
    <xdr:ext cx="469744" cy="259045"/>
    <xdr:sp macro="" textlink="">
      <xdr:nvSpPr>
        <xdr:cNvPr id="379" name="テキスト ボックス 378"/>
        <xdr:cNvSpPr txBox="1"/>
      </xdr:nvSpPr>
      <xdr:spPr>
        <a:xfrm>
          <a:off x="7626428" y="10136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97187</xdr:rowOff>
    </xdr:from>
    <xdr:to>
      <xdr:col>36</xdr:col>
      <xdr:colOff>165100</xdr:colOff>
      <xdr:row>59</xdr:row>
      <xdr:rowOff>27337</xdr:rowOff>
    </xdr:to>
    <xdr:sp macro="" textlink="">
      <xdr:nvSpPr>
        <xdr:cNvPr id="380" name="楕円 379"/>
        <xdr:cNvSpPr/>
      </xdr:nvSpPr>
      <xdr:spPr>
        <a:xfrm>
          <a:off x="6921500" y="10041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18464</xdr:rowOff>
    </xdr:from>
    <xdr:ext cx="469744" cy="259045"/>
    <xdr:sp macro="" textlink="">
      <xdr:nvSpPr>
        <xdr:cNvPr id="381" name="テキスト ボックス 380"/>
        <xdr:cNvSpPr txBox="1"/>
      </xdr:nvSpPr>
      <xdr:spPr>
        <a:xfrm>
          <a:off x="6737428" y="10134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5" name="テキスト ボックス 39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7" name="テキスト ボックス 39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9" name="テキスト ボックス 39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1" name="テキスト ボックス 400"/>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3" name="テキスト ボックス 40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169208</xdr:rowOff>
    </xdr:from>
    <xdr:to>
      <xdr:col>54</xdr:col>
      <xdr:colOff>189865</xdr:colOff>
      <xdr:row>78</xdr:row>
      <xdr:rowOff>163379</xdr:rowOff>
    </xdr:to>
    <xdr:cxnSp macro="">
      <xdr:nvCxnSpPr>
        <xdr:cNvPr id="405" name="直線コネクタ 404"/>
        <xdr:cNvCxnSpPr/>
      </xdr:nvCxnSpPr>
      <xdr:spPr>
        <a:xfrm flipV="1">
          <a:off x="10475595" y="11999258"/>
          <a:ext cx="1270" cy="1537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167206</xdr:rowOff>
    </xdr:from>
    <xdr:ext cx="469744" cy="259045"/>
    <xdr:sp macro="" textlink="">
      <xdr:nvSpPr>
        <xdr:cNvPr id="406" name="商工費最小値テキスト"/>
        <xdr:cNvSpPr txBox="1"/>
      </xdr:nvSpPr>
      <xdr:spPr>
        <a:xfrm>
          <a:off x="10528300" y="13540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163379</xdr:rowOff>
    </xdr:from>
    <xdr:to>
      <xdr:col>55</xdr:col>
      <xdr:colOff>88900</xdr:colOff>
      <xdr:row>78</xdr:row>
      <xdr:rowOff>163379</xdr:rowOff>
    </xdr:to>
    <xdr:cxnSp macro="">
      <xdr:nvCxnSpPr>
        <xdr:cNvPr id="407" name="直線コネクタ 406"/>
        <xdr:cNvCxnSpPr/>
      </xdr:nvCxnSpPr>
      <xdr:spPr>
        <a:xfrm>
          <a:off x="10388600" y="13536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115885</xdr:rowOff>
    </xdr:from>
    <xdr:ext cx="534377" cy="259045"/>
    <xdr:sp macro="" textlink="">
      <xdr:nvSpPr>
        <xdr:cNvPr id="408" name="商工費最大値テキスト"/>
        <xdr:cNvSpPr txBox="1"/>
      </xdr:nvSpPr>
      <xdr:spPr>
        <a:xfrm>
          <a:off x="10528300" y="1177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83,451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169208</xdr:rowOff>
    </xdr:from>
    <xdr:to>
      <xdr:col>55</xdr:col>
      <xdr:colOff>88900</xdr:colOff>
      <xdr:row>69</xdr:row>
      <xdr:rowOff>169208</xdr:rowOff>
    </xdr:to>
    <xdr:cxnSp macro="">
      <xdr:nvCxnSpPr>
        <xdr:cNvPr id="409" name="直線コネクタ 408"/>
        <xdr:cNvCxnSpPr/>
      </xdr:nvCxnSpPr>
      <xdr:spPr>
        <a:xfrm>
          <a:off x="10388600" y="11999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118478</xdr:rowOff>
    </xdr:from>
    <xdr:to>
      <xdr:col>55</xdr:col>
      <xdr:colOff>0</xdr:colOff>
      <xdr:row>78</xdr:row>
      <xdr:rowOff>74264</xdr:rowOff>
    </xdr:to>
    <xdr:cxnSp macro="">
      <xdr:nvCxnSpPr>
        <xdr:cNvPr id="410" name="直線コネクタ 409"/>
        <xdr:cNvCxnSpPr/>
      </xdr:nvCxnSpPr>
      <xdr:spPr>
        <a:xfrm flipV="1">
          <a:off x="9639300" y="13320128"/>
          <a:ext cx="838200" cy="12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95108</xdr:rowOff>
    </xdr:from>
    <xdr:ext cx="534377" cy="259045"/>
    <xdr:sp macro="" textlink="">
      <xdr:nvSpPr>
        <xdr:cNvPr id="411" name="商工費平均値テキスト"/>
        <xdr:cNvSpPr txBox="1"/>
      </xdr:nvSpPr>
      <xdr:spPr>
        <a:xfrm>
          <a:off x="10528300" y="12953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72231</xdr:rowOff>
    </xdr:from>
    <xdr:to>
      <xdr:col>55</xdr:col>
      <xdr:colOff>50800</xdr:colOff>
      <xdr:row>77</xdr:row>
      <xdr:rowOff>2381</xdr:rowOff>
    </xdr:to>
    <xdr:sp macro="" textlink="">
      <xdr:nvSpPr>
        <xdr:cNvPr id="412" name="フローチャート: 判断 411"/>
        <xdr:cNvSpPr/>
      </xdr:nvSpPr>
      <xdr:spPr>
        <a:xfrm>
          <a:off x="10426700" y="1310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74264</xdr:rowOff>
    </xdr:from>
    <xdr:to>
      <xdr:col>50</xdr:col>
      <xdr:colOff>114300</xdr:colOff>
      <xdr:row>78</xdr:row>
      <xdr:rowOff>83579</xdr:rowOff>
    </xdr:to>
    <xdr:cxnSp macro="">
      <xdr:nvCxnSpPr>
        <xdr:cNvPr id="413" name="直線コネクタ 412"/>
        <xdr:cNvCxnSpPr/>
      </xdr:nvCxnSpPr>
      <xdr:spPr>
        <a:xfrm flipV="1">
          <a:off x="8750300" y="13447364"/>
          <a:ext cx="889000" cy="9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52019</xdr:rowOff>
    </xdr:from>
    <xdr:to>
      <xdr:col>50</xdr:col>
      <xdr:colOff>165100</xdr:colOff>
      <xdr:row>77</xdr:row>
      <xdr:rowOff>153619</xdr:rowOff>
    </xdr:to>
    <xdr:sp macro="" textlink="">
      <xdr:nvSpPr>
        <xdr:cNvPr id="414" name="フローチャート: 判断 413"/>
        <xdr:cNvSpPr/>
      </xdr:nvSpPr>
      <xdr:spPr>
        <a:xfrm>
          <a:off x="9588500" y="1325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170146</xdr:rowOff>
    </xdr:from>
    <xdr:ext cx="534377" cy="259045"/>
    <xdr:sp macro="" textlink="">
      <xdr:nvSpPr>
        <xdr:cNvPr id="415" name="テキスト ボックス 414"/>
        <xdr:cNvSpPr txBox="1"/>
      </xdr:nvSpPr>
      <xdr:spPr>
        <a:xfrm>
          <a:off x="9372111" y="1302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83579</xdr:rowOff>
    </xdr:from>
    <xdr:to>
      <xdr:col>45</xdr:col>
      <xdr:colOff>177800</xdr:colOff>
      <xdr:row>78</xdr:row>
      <xdr:rowOff>100648</xdr:rowOff>
    </xdr:to>
    <xdr:cxnSp macro="">
      <xdr:nvCxnSpPr>
        <xdr:cNvPr id="416" name="直線コネクタ 415"/>
        <xdr:cNvCxnSpPr/>
      </xdr:nvCxnSpPr>
      <xdr:spPr>
        <a:xfrm flipV="1">
          <a:off x="7861300" y="13456679"/>
          <a:ext cx="889000" cy="17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70211</xdr:rowOff>
    </xdr:from>
    <xdr:to>
      <xdr:col>46</xdr:col>
      <xdr:colOff>38100</xdr:colOff>
      <xdr:row>78</xdr:row>
      <xdr:rowOff>361</xdr:rowOff>
    </xdr:to>
    <xdr:sp macro="" textlink="">
      <xdr:nvSpPr>
        <xdr:cNvPr id="417" name="フローチャート: 判断 416"/>
        <xdr:cNvSpPr/>
      </xdr:nvSpPr>
      <xdr:spPr>
        <a:xfrm>
          <a:off x="8699500" y="1327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16888</xdr:rowOff>
    </xdr:from>
    <xdr:ext cx="534377" cy="259045"/>
    <xdr:sp macro="" textlink="">
      <xdr:nvSpPr>
        <xdr:cNvPr id="418" name="テキスト ボックス 417"/>
        <xdr:cNvSpPr txBox="1"/>
      </xdr:nvSpPr>
      <xdr:spPr>
        <a:xfrm>
          <a:off x="8483111" y="13047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100648</xdr:rowOff>
    </xdr:from>
    <xdr:to>
      <xdr:col>41</xdr:col>
      <xdr:colOff>50800</xdr:colOff>
      <xdr:row>78</xdr:row>
      <xdr:rowOff>102381</xdr:rowOff>
    </xdr:to>
    <xdr:cxnSp macro="">
      <xdr:nvCxnSpPr>
        <xdr:cNvPr id="419" name="直線コネクタ 418"/>
        <xdr:cNvCxnSpPr/>
      </xdr:nvCxnSpPr>
      <xdr:spPr>
        <a:xfrm flipV="1">
          <a:off x="6972300" y="13473748"/>
          <a:ext cx="889000" cy="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38151</xdr:rowOff>
    </xdr:from>
    <xdr:to>
      <xdr:col>41</xdr:col>
      <xdr:colOff>101600</xdr:colOff>
      <xdr:row>77</xdr:row>
      <xdr:rowOff>139751</xdr:rowOff>
    </xdr:to>
    <xdr:sp macro="" textlink="">
      <xdr:nvSpPr>
        <xdr:cNvPr id="420" name="フローチャート: 判断 419"/>
        <xdr:cNvSpPr/>
      </xdr:nvSpPr>
      <xdr:spPr>
        <a:xfrm>
          <a:off x="7810500" y="13239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156278</xdr:rowOff>
    </xdr:from>
    <xdr:ext cx="534377" cy="259045"/>
    <xdr:sp macro="" textlink="">
      <xdr:nvSpPr>
        <xdr:cNvPr id="421" name="テキスト ボックス 420"/>
        <xdr:cNvSpPr txBox="1"/>
      </xdr:nvSpPr>
      <xdr:spPr>
        <a:xfrm>
          <a:off x="7594111" y="13015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48400</xdr:rowOff>
    </xdr:from>
    <xdr:to>
      <xdr:col>36</xdr:col>
      <xdr:colOff>165100</xdr:colOff>
      <xdr:row>77</xdr:row>
      <xdr:rowOff>150000</xdr:rowOff>
    </xdr:to>
    <xdr:sp macro="" textlink="">
      <xdr:nvSpPr>
        <xdr:cNvPr id="422" name="フローチャート: 判断 421"/>
        <xdr:cNvSpPr/>
      </xdr:nvSpPr>
      <xdr:spPr>
        <a:xfrm>
          <a:off x="6921500" y="1325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166527</xdr:rowOff>
    </xdr:from>
    <xdr:ext cx="534377" cy="259045"/>
    <xdr:sp macro="" textlink="">
      <xdr:nvSpPr>
        <xdr:cNvPr id="423" name="テキスト ボックス 422"/>
        <xdr:cNvSpPr txBox="1"/>
      </xdr:nvSpPr>
      <xdr:spPr>
        <a:xfrm>
          <a:off x="6705111" y="1302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67678</xdr:rowOff>
    </xdr:from>
    <xdr:to>
      <xdr:col>55</xdr:col>
      <xdr:colOff>50800</xdr:colOff>
      <xdr:row>77</xdr:row>
      <xdr:rowOff>169278</xdr:rowOff>
    </xdr:to>
    <xdr:sp macro="" textlink="">
      <xdr:nvSpPr>
        <xdr:cNvPr id="429" name="楕円 428"/>
        <xdr:cNvSpPr/>
      </xdr:nvSpPr>
      <xdr:spPr>
        <a:xfrm>
          <a:off x="10426700" y="1326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46105</xdr:rowOff>
    </xdr:from>
    <xdr:ext cx="534377" cy="259045"/>
    <xdr:sp macro="" textlink="">
      <xdr:nvSpPr>
        <xdr:cNvPr id="430" name="商工費該当値テキスト"/>
        <xdr:cNvSpPr txBox="1"/>
      </xdr:nvSpPr>
      <xdr:spPr>
        <a:xfrm>
          <a:off x="10528300" y="13247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23464</xdr:rowOff>
    </xdr:from>
    <xdr:to>
      <xdr:col>50</xdr:col>
      <xdr:colOff>165100</xdr:colOff>
      <xdr:row>78</xdr:row>
      <xdr:rowOff>125064</xdr:rowOff>
    </xdr:to>
    <xdr:sp macro="" textlink="">
      <xdr:nvSpPr>
        <xdr:cNvPr id="431" name="楕円 430"/>
        <xdr:cNvSpPr/>
      </xdr:nvSpPr>
      <xdr:spPr>
        <a:xfrm>
          <a:off x="9588500" y="13396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116191</xdr:rowOff>
    </xdr:from>
    <xdr:ext cx="469744" cy="259045"/>
    <xdr:sp macro="" textlink="">
      <xdr:nvSpPr>
        <xdr:cNvPr id="432" name="テキスト ボックス 431"/>
        <xdr:cNvSpPr txBox="1"/>
      </xdr:nvSpPr>
      <xdr:spPr>
        <a:xfrm>
          <a:off x="9404428" y="13489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32779</xdr:rowOff>
    </xdr:from>
    <xdr:to>
      <xdr:col>46</xdr:col>
      <xdr:colOff>38100</xdr:colOff>
      <xdr:row>78</xdr:row>
      <xdr:rowOff>134379</xdr:rowOff>
    </xdr:to>
    <xdr:sp macro="" textlink="">
      <xdr:nvSpPr>
        <xdr:cNvPr id="433" name="楕円 432"/>
        <xdr:cNvSpPr/>
      </xdr:nvSpPr>
      <xdr:spPr>
        <a:xfrm>
          <a:off x="8699500" y="1340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125506</xdr:rowOff>
    </xdr:from>
    <xdr:ext cx="469744" cy="259045"/>
    <xdr:sp macro="" textlink="">
      <xdr:nvSpPr>
        <xdr:cNvPr id="434" name="テキスト ボックス 433"/>
        <xdr:cNvSpPr txBox="1"/>
      </xdr:nvSpPr>
      <xdr:spPr>
        <a:xfrm>
          <a:off x="8515428" y="13498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49848</xdr:rowOff>
    </xdr:from>
    <xdr:to>
      <xdr:col>41</xdr:col>
      <xdr:colOff>101600</xdr:colOff>
      <xdr:row>78</xdr:row>
      <xdr:rowOff>151448</xdr:rowOff>
    </xdr:to>
    <xdr:sp macro="" textlink="">
      <xdr:nvSpPr>
        <xdr:cNvPr id="435" name="楕円 434"/>
        <xdr:cNvSpPr/>
      </xdr:nvSpPr>
      <xdr:spPr>
        <a:xfrm>
          <a:off x="7810500" y="1342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142575</xdr:rowOff>
    </xdr:from>
    <xdr:ext cx="469744" cy="259045"/>
    <xdr:sp macro="" textlink="">
      <xdr:nvSpPr>
        <xdr:cNvPr id="436" name="テキスト ボックス 435"/>
        <xdr:cNvSpPr txBox="1"/>
      </xdr:nvSpPr>
      <xdr:spPr>
        <a:xfrm>
          <a:off x="7626428" y="13515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51581</xdr:rowOff>
    </xdr:from>
    <xdr:to>
      <xdr:col>36</xdr:col>
      <xdr:colOff>165100</xdr:colOff>
      <xdr:row>78</xdr:row>
      <xdr:rowOff>153181</xdr:rowOff>
    </xdr:to>
    <xdr:sp macro="" textlink="">
      <xdr:nvSpPr>
        <xdr:cNvPr id="437" name="楕円 436"/>
        <xdr:cNvSpPr/>
      </xdr:nvSpPr>
      <xdr:spPr>
        <a:xfrm>
          <a:off x="6921500" y="13424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144308</xdr:rowOff>
    </xdr:from>
    <xdr:ext cx="469744" cy="259045"/>
    <xdr:sp macro="" textlink="">
      <xdr:nvSpPr>
        <xdr:cNvPr id="438" name="テキスト ボックス 437"/>
        <xdr:cNvSpPr txBox="1"/>
      </xdr:nvSpPr>
      <xdr:spPr>
        <a:xfrm>
          <a:off x="6737428" y="13517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9" name="テキスト ボックス 448"/>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51" name="テキスト ボックス 450"/>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7" name="テキスト ボックス 456"/>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9" name="テキスト ボックス 458"/>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44166</xdr:rowOff>
    </xdr:from>
    <xdr:to>
      <xdr:col>54</xdr:col>
      <xdr:colOff>189865</xdr:colOff>
      <xdr:row>100</xdr:row>
      <xdr:rowOff>1299</xdr:rowOff>
    </xdr:to>
    <xdr:cxnSp macro="">
      <xdr:nvCxnSpPr>
        <xdr:cNvPr id="465" name="直線コネクタ 464"/>
        <xdr:cNvCxnSpPr/>
      </xdr:nvCxnSpPr>
      <xdr:spPr>
        <a:xfrm flipV="1">
          <a:off x="10475595" y="15646116"/>
          <a:ext cx="1270" cy="1500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100</xdr:row>
      <xdr:rowOff>5126</xdr:rowOff>
    </xdr:from>
    <xdr:ext cx="534377" cy="259045"/>
    <xdr:sp macro="" textlink="">
      <xdr:nvSpPr>
        <xdr:cNvPr id="466" name="土木費最小値テキスト"/>
        <xdr:cNvSpPr txBox="1"/>
      </xdr:nvSpPr>
      <xdr:spPr>
        <a:xfrm>
          <a:off x="10528300" y="1715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1299</xdr:rowOff>
    </xdr:from>
    <xdr:to>
      <xdr:col>55</xdr:col>
      <xdr:colOff>88900</xdr:colOff>
      <xdr:row>100</xdr:row>
      <xdr:rowOff>1299</xdr:rowOff>
    </xdr:to>
    <xdr:cxnSp macro="">
      <xdr:nvCxnSpPr>
        <xdr:cNvPr id="467" name="直線コネクタ 466"/>
        <xdr:cNvCxnSpPr/>
      </xdr:nvCxnSpPr>
      <xdr:spPr>
        <a:xfrm>
          <a:off x="10388600" y="17146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162293</xdr:rowOff>
    </xdr:from>
    <xdr:ext cx="599010" cy="259045"/>
    <xdr:sp macro="" textlink="">
      <xdr:nvSpPr>
        <xdr:cNvPr id="468" name="土木費最大値テキスト"/>
        <xdr:cNvSpPr txBox="1"/>
      </xdr:nvSpPr>
      <xdr:spPr>
        <a:xfrm>
          <a:off x="10528300" y="15421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161,026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44166</xdr:rowOff>
    </xdr:from>
    <xdr:to>
      <xdr:col>55</xdr:col>
      <xdr:colOff>88900</xdr:colOff>
      <xdr:row>91</xdr:row>
      <xdr:rowOff>44166</xdr:rowOff>
    </xdr:to>
    <xdr:cxnSp macro="">
      <xdr:nvCxnSpPr>
        <xdr:cNvPr id="469" name="直線コネクタ 468"/>
        <xdr:cNvCxnSpPr/>
      </xdr:nvCxnSpPr>
      <xdr:spPr>
        <a:xfrm>
          <a:off x="10388600" y="1564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63250</xdr:rowOff>
    </xdr:from>
    <xdr:to>
      <xdr:col>55</xdr:col>
      <xdr:colOff>0</xdr:colOff>
      <xdr:row>99</xdr:row>
      <xdr:rowOff>83116</xdr:rowOff>
    </xdr:to>
    <xdr:cxnSp macro="">
      <xdr:nvCxnSpPr>
        <xdr:cNvPr id="470" name="直線コネクタ 469"/>
        <xdr:cNvCxnSpPr/>
      </xdr:nvCxnSpPr>
      <xdr:spPr>
        <a:xfrm flipV="1">
          <a:off x="9639300" y="17036800"/>
          <a:ext cx="838200" cy="19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79229</xdr:rowOff>
    </xdr:from>
    <xdr:ext cx="534377" cy="259045"/>
    <xdr:sp macro="" textlink="">
      <xdr:nvSpPr>
        <xdr:cNvPr id="471" name="土木費平均値テキスト"/>
        <xdr:cNvSpPr txBox="1"/>
      </xdr:nvSpPr>
      <xdr:spPr>
        <a:xfrm>
          <a:off x="10528300" y="16538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56352</xdr:rowOff>
    </xdr:from>
    <xdr:to>
      <xdr:col>55</xdr:col>
      <xdr:colOff>50800</xdr:colOff>
      <xdr:row>97</xdr:row>
      <xdr:rowOff>157952</xdr:rowOff>
    </xdr:to>
    <xdr:sp macro="" textlink="">
      <xdr:nvSpPr>
        <xdr:cNvPr id="472" name="フローチャート: 判断 471"/>
        <xdr:cNvSpPr/>
      </xdr:nvSpPr>
      <xdr:spPr>
        <a:xfrm>
          <a:off x="10426700" y="1668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65351</xdr:rowOff>
    </xdr:from>
    <xdr:to>
      <xdr:col>50</xdr:col>
      <xdr:colOff>114300</xdr:colOff>
      <xdr:row>99</xdr:row>
      <xdr:rowOff>83116</xdr:rowOff>
    </xdr:to>
    <xdr:cxnSp macro="">
      <xdr:nvCxnSpPr>
        <xdr:cNvPr id="473" name="直線コネクタ 472"/>
        <xdr:cNvCxnSpPr/>
      </xdr:nvCxnSpPr>
      <xdr:spPr>
        <a:xfrm>
          <a:off x="8750300" y="17038901"/>
          <a:ext cx="889000" cy="17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155694</xdr:rowOff>
    </xdr:from>
    <xdr:to>
      <xdr:col>50</xdr:col>
      <xdr:colOff>165100</xdr:colOff>
      <xdr:row>98</xdr:row>
      <xdr:rowOff>85844</xdr:rowOff>
    </xdr:to>
    <xdr:sp macro="" textlink="">
      <xdr:nvSpPr>
        <xdr:cNvPr id="474" name="フローチャート: 判断 473"/>
        <xdr:cNvSpPr/>
      </xdr:nvSpPr>
      <xdr:spPr>
        <a:xfrm>
          <a:off x="9588500" y="1678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102371</xdr:rowOff>
    </xdr:from>
    <xdr:ext cx="534377" cy="259045"/>
    <xdr:sp macro="" textlink="">
      <xdr:nvSpPr>
        <xdr:cNvPr id="475" name="テキスト ボックス 474"/>
        <xdr:cNvSpPr txBox="1"/>
      </xdr:nvSpPr>
      <xdr:spPr>
        <a:xfrm>
          <a:off x="9372111" y="1656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65351</xdr:rowOff>
    </xdr:from>
    <xdr:to>
      <xdr:col>45</xdr:col>
      <xdr:colOff>177800</xdr:colOff>
      <xdr:row>99</xdr:row>
      <xdr:rowOff>107990</xdr:rowOff>
    </xdr:to>
    <xdr:cxnSp macro="">
      <xdr:nvCxnSpPr>
        <xdr:cNvPr id="476" name="直線コネクタ 475"/>
        <xdr:cNvCxnSpPr/>
      </xdr:nvCxnSpPr>
      <xdr:spPr>
        <a:xfrm flipV="1">
          <a:off x="7861300" y="17038901"/>
          <a:ext cx="889000" cy="4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126020</xdr:rowOff>
    </xdr:from>
    <xdr:to>
      <xdr:col>46</xdr:col>
      <xdr:colOff>38100</xdr:colOff>
      <xdr:row>98</xdr:row>
      <xdr:rowOff>56170</xdr:rowOff>
    </xdr:to>
    <xdr:sp macro="" textlink="">
      <xdr:nvSpPr>
        <xdr:cNvPr id="477" name="フローチャート: 判断 476"/>
        <xdr:cNvSpPr/>
      </xdr:nvSpPr>
      <xdr:spPr>
        <a:xfrm>
          <a:off x="8699500" y="1675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72697</xdr:rowOff>
    </xdr:from>
    <xdr:ext cx="534377" cy="259045"/>
    <xdr:sp macro="" textlink="">
      <xdr:nvSpPr>
        <xdr:cNvPr id="478" name="テキスト ボックス 477"/>
        <xdr:cNvSpPr txBox="1"/>
      </xdr:nvSpPr>
      <xdr:spPr>
        <a:xfrm>
          <a:off x="8483111" y="16531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29014</xdr:rowOff>
    </xdr:from>
    <xdr:to>
      <xdr:col>41</xdr:col>
      <xdr:colOff>50800</xdr:colOff>
      <xdr:row>99</xdr:row>
      <xdr:rowOff>107990</xdr:rowOff>
    </xdr:to>
    <xdr:cxnSp macro="">
      <xdr:nvCxnSpPr>
        <xdr:cNvPr id="479" name="直線コネクタ 478"/>
        <xdr:cNvCxnSpPr/>
      </xdr:nvCxnSpPr>
      <xdr:spPr>
        <a:xfrm>
          <a:off x="6972300" y="17002564"/>
          <a:ext cx="889000" cy="78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92362</xdr:rowOff>
    </xdr:from>
    <xdr:to>
      <xdr:col>41</xdr:col>
      <xdr:colOff>101600</xdr:colOff>
      <xdr:row>98</xdr:row>
      <xdr:rowOff>22512</xdr:rowOff>
    </xdr:to>
    <xdr:sp macro="" textlink="">
      <xdr:nvSpPr>
        <xdr:cNvPr id="480" name="フローチャート: 判断 479"/>
        <xdr:cNvSpPr/>
      </xdr:nvSpPr>
      <xdr:spPr>
        <a:xfrm>
          <a:off x="7810500" y="1672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39039</xdr:rowOff>
    </xdr:from>
    <xdr:ext cx="534377" cy="259045"/>
    <xdr:sp macro="" textlink="">
      <xdr:nvSpPr>
        <xdr:cNvPr id="481" name="テキスト ボックス 480"/>
        <xdr:cNvSpPr txBox="1"/>
      </xdr:nvSpPr>
      <xdr:spPr>
        <a:xfrm>
          <a:off x="7594111" y="1649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159809</xdr:rowOff>
    </xdr:from>
    <xdr:to>
      <xdr:col>36</xdr:col>
      <xdr:colOff>165100</xdr:colOff>
      <xdr:row>98</xdr:row>
      <xdr:rowOff>89959</xdr:rowOff>
    </xdr:to>
    <xdr:sp macro="" textlink="">
      <xdr:nvSpPr>
        <xdr:cNvPr id="482" name="フローチャート: 判断 481"/>
        <xdr:cNvSpPr/>
      </xdr:nvSpPr>
      <xdr:spPr>
        <a:xfrm>
          <a:off x="6921500" y="1679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106486</xdr:rowOff>
    </xdr:from>
    <xdr:ext cx="534377" cy="259045"/>
    <xdr:sp macro="" textlink="">
      <xdr:nvSpPr>
        <xdr:cNvPr id="483" name="テキスト ボックス 482"/>
        <xdr:cNvSpPr txBox="1"/>
      </xdr:nvSpPr>
      <xdr:spPr>
        <a:xfrm>
          <a:off x="6705111" y="1656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12450</xdr:rowOff>
    </xdr:from>
    <xdr:to>
      <xdr:col>55</xdr:col>
      <xdr:colOff>50800</xdr:colOff>
      <xdr:row>99</xdr:row>
      <xdr:rowOff>114050</xdr:rowOff>
    </xdr:to>
    <xdr:sp macro="" textlink="">
      <xdr:nvSpPr>
        <xdr:cNvPr id="489" name="楕円 488"/>
        <xdr:cNvSpPr/>
      </xdr:nvSpPr>
      <xdr:spPr>
        <a:xfrm>
          <a:off x="10426700" y="1698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98827</xdr:rowOff>
    </xdr:from>
    <xdr:ext cx="534377" cy="259045"/>
    <xdr:sp macro="" textlink="">
      <xdr:nvSpPr>
        <xdr:cNvPr id="490" name="土木費該当値テキスト"/>
        <xdr:cNvSpPr txBox="1"/>
      </xdr:nvSpPr>
      <xdr:spPr>
        <a:xfrm>
          <a:off x="10528300" y="16900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32316</xdr:rowOff>
    </xdr:from>
    <xdr:to>
      <xdr:col>50</xdr:col>
      <xdr:colOff>165100</xdr:colOff>
      <xdr:row>99</xdr:row>
      <xdr:rowOff>133916</xdr:rowOff>
    </xdr:to>
    <xdr:sp macro="" textlink="">
      <xdr:nvSpPr>
        <xdr:cNvPr id="491" name="楕円 490"/>
        <xdr:cNvSpPr/>
      </xdr:nvSpPr>
      <xdr:spPr>
        <a:xfrm>
          <a:off x="9588500" y="17005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125043</xdr:rowOff>
    </xdr:from>
    <xdr:ext cx="534377" cy="259045"/>
    <xdr:sp macro="" textlink="">
      <xdr:nvSpPr>
        <xdr:cNvPr id="492" name="テキスト ボックス 491"/>
        <xdr:cNvSpPr txBox="1"/>
      </xdr:nvSpPr>
      <xdr:spPr>
        <a:xfrm>
          <a:off x="9372111" y="17098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99</xdr:row>
      <xdr:rowOff>14551</xdr:rowOff>
    </xdr:from>
    <xdr:to>
      <xdr:col>46</xdr:col>
      <xdr:colOff>38100</xdr:colOff>
      <xdr:row>99</xdr:row>
      <xdr:rowOff>116151</xdr:rowOff>
    </xdr:to>
    <xdr:sp macro="" textlink="">
      <xdr:nvSpPr>
        <xdr:cNvPr id="493" name="楕円 492"/>
        <xdr:cNvSpPr/>
      </xdr:nvSpPr>
      <xdr:spPr>
        <a:xfrm>
          <a:off x="8699500" y="16988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107278</xdr:rowOff>
    </xdr:from>
    <xdr:ext cx="534377" cy="259045"/>
    <xdr:sp macro="" textlink="">
      <xdr:nvSpPr>
        <xdr:cNvPr id="494" name="テキスト ボックス 493"/>
        <xdr:cNvSpPr txBox="1"/>
      </xdr:nvSpPr>
      <xdr:spPr>
        <a:xfrm>
          <a:off x="8483111" y="17080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57190</xdr:rowOff>
    </xdr:from>
    <xdr:to>
      <xdr:col>41</xdr:col>
      <xdr:colOff>101600</xdr:colOff>
      <xdr:row>99</xdr:row>
      <xdr:rowOff>158790</xdr:rowOff>
    </xdr:to>
    <xdr:sp macro="" textlink="">
      <xdr:nvSpPr>
        <xdr:cNvPr id="495" name="楕円 494"/>
        <xdr:cNvSpPr/>
      </xdr:nvSpPr>
      <xdr:spPr>
        <a:xfrm>
          <a:off x="7810500" y="170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149917</xdr:rowOff>
    </xdr:from>
    <xdr:ext cx="534377" cy="259045"/>
    <xdr:sp macro="" textlink="">
      <xdr:nvSpPr>
        <xdr:cNvPr id="496" name="テキスト ボックス 495"/>
        <xdr:cNvSpPr txBox="1"/>
      </xdr:nvSpPr>
      <xdr:spPr>
        <a:xfrm>
          <a:off x="7594111" y="17123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149664</xdr:rowOff>
    </xdr:from>
    <xdr:to>
      <xdr:col>36</xdr:col>
      <xdr:colOff>165100</xdr:colOff>
      <xdr:row>99</xdr:row>
      <xdr:rowOff>79814</xdr:rowOff>
    </xdr:to>
    <xdr:sp macro="" textlink="">
      <xdr:nvSpPr>
        <xdr:cNvPr id="497" name="楕円 496"/>
        <xdr:cNvSpPr/>
      </xdr:nvSpPr>
      <xdr:spPr>
        <a:xfrm>
          <a:off x="6921500" y="1695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70941</xdr:rowOff>
    </xdr:from>
    <xdr:ext cx="534377" cy="259045"/>
    <xdr:sp macro="" textlink="">
      <xdr:nvSpPr>
        <xdr:cNvPr id="498" name="テキスト ボックス 497"/>
        <xdr:cNvSpPr txBox="1"/>
      </xdr:nvSpPr>
      <xdr:spPr>
        <a:xfrm>
          <a:off x="6705111" y="17044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9" name="テキスト ボックス 508"/>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10" name="直線コネクタ 50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1" name="テキスト ボックス 510"/>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2" name="直線コネクタ 51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3" name="テキスト ボックス 51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4" name="直線コネクタ 51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5" name="テキスト ボックス 51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6" name="直線コネクタ 51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7" name="テキスト ボックス 51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8" name="直線コネクタ 51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9" name="テキスト ボックス 518"/>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1" name="テキスト ボックス 52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165227</xdr:rowOff>
    </xdr:from>
    <xdr:to>
      <xdr:col>85</xdr:col>
      <xdr:colOff>126364</xdr:colOff>
      <xdr:row>39</xdr:row>
      <xdr:rowOff>15951</xdr:rowOff>
    </xdr:to>
    <xdr:cxnSp macro="">
      <xdr:nvCxnSpPr>
        <xdr:cNvPr id="523" name="直線コネクタ 522"/>
        <xdr:cNvCxnSpPr/>
      </xdr:nvCxnSpPr>
      <xdr:spPr>
        <a:xfrm flipV="1">
          <a:off x="16317595" y="5137277"/>
          <a:ext cx="1269" cy="1565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19778</xdr:rowOff>
    </xdr:from>
    <xdr:ext cx="534377" cy="259045"/>
    <xdr:sp macro="" textlink="">
      <xdr:nvSpPr>
        <xdr:cNvPr id="524" name="消防費最小値テキスト"/>
        <xdr:cNvSpPr txBox="1"/>
      </xdr:nvSpPr>
      <xdr:spPr>
        <a:xfrm>
          <a:off x="16370300" y="670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15951</xdr:rowOff>
    </xdr:from>
    <xdr:to>
      <xdr:col>86</xdr:col>
      <xdr:colOff>25400</xdr:colOff>
      <xdr:row>39</xdr:row>
      <xdr:rowOff>15951</xdr:rowOff>
    </xdr:to>
    <xdr:cxnSp macro="">
      <xdr:nvCxnSpPr>
        <xdr:cNvPr id="525" name="直線コネクタ 524"/>
        <xdr:cNvCxnSpPr/>
      </xdr:nvCxnSpPr>
      <xdr:spPr>
        <a:xfrm>
          <a:off x="16230600" y="6702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111904</xdr:rowOff>
    </xdr:from>
    <xdr:ext cx="534377" cy="259045"/>
    <xdr:sp macro="" textlink="">
      <xdr:nvSpPr>
        <xdr:cNvPr id="526" name="消防費最大値テキスト"/>
        <xdr:cNvSpPr txBox="1"/>
      </xdr:nvSpPr>
      <xdr:spPr>
        <a:xfrm>
          <a:off x="16370300" y="4912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51,830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165227</xdr:rowOff>
    </xdr:from>
    <xdr:to>
      <xdr:col>86</xdr:col>
      <xdr:colOff>25400</xdr:colOff>
      <xdr:row>29</xdr:row>
      <xdr:rowOff>165227</xdr:rowOff>
    </xdr:to>
    <xdr:cxnSp macro="">
      <xdr:nvCxnSpPr>
        <xdr:cNvPr id="527" name="直線コネクタ 526"/>
        <xdr:cNvCxnSpPr/>
      </xdr:nvCxnSpPr>
      <xdr:spPr>
        <a:xfrm>
          <a:off x="16230600" y="5137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100838</xdr:rowOff>
    </xdr:from>
    <xdr:to>
      <xdr:col>85</xdr:col>
      <xdr:colOff>127000</xdr:colOff>
      <xdr:row>38</xdr:row>
      <xdr:rowOff>167094</xdr:rowOff>
    </xdr:to>
    <xdr:cxnSp macro="">
      <xdr:nvCxnSpPr>
        <xdr:cNvPr id="528" name="直線コネクタ 527"/>
        <xdr:cNvCxnSpPr/>
      </xdr:nvCxnSpPr>
      <xdr:spPr>
        <a:xfrm>
          <a:off x="15481300" y="6615938"/>
          <a:ext cx="838200" cy="66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61218</xdr:rowOff>
    </xdr:from>
    <xdr:ext cx="534377" cy="259045"/>
    <xdr:sp macro="" textlink="">
      <xdr:nvSpPr>
        <xdr:cNvPr id="529" name="消防費平均値テキスト"/>
        <xdr:cNvSpPr txBox="1"/>
      </xdr:nvSpPr>
      <xdr:spPr>
        <a:xfrm>
          <a:off x="16370300" y="6061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38341</xdr:rowOff>
    </xdr:from>
    <xdr:to>
      <xdr:col>85</xdr:col>
      <xdr:colOff>177800</xdr:colOff>
      <xdr:row>36</xdr:row>
      <xdr:rowOff>139941</xdr:rowOff>
    </xdr:to>
    <xdr:sp macro="" textlink="">
      <xdr:nvSpPr>
        <xdr:cNvPr id="530" name="フローチャート: 判断 529"/>
        <xdr:cNvSpPr/>
      </xdr:nvSpPr>
      <xdr:spPr>
        <a:xfrm>
          <a:off x="16268700" y="6210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100838</xdr:rowOff>
    </xdr:from>
    <xdr:to>
      <xdr:col>81</xdr:col>
      <xdr:colOff>50800</xdr:colOff>
      <xdr:row>38</xdr:row>
      <xdr:rowOff>171361</xdr:rowOff>
    </xdr:to>
    <xdr:cxnSp macro="">
      <xdr:nvCxnSpPr>
        <xdr:cNvPr id="531" name="直線コネクタ 530"/>
        <xdr:cNvCxnSpPr/>
      </xdr:nvCxnSpPr>
      <xdr:spPr>
        <a:xfrm flipV="1">
          <a:off x="14592300" y="6615938"/>
          <a:ext cx="889000" cy="70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93091</xdr:rowOff>
    </xdr:from>
    <xdr:to>
      <xdr:col>81</xdr:col>
      <xdr:colOff>101600</xdr:colOff>
      <xdr:row>37</xdr:row>
      <xdr:rowOff>23241</xdr:rowOff>
    </xdr:to>
    <xdr:sp macro="" textlink="">
      <xdr:nvSpPr>
        <xdr:cNvPr id="532" name="フローチャート: 判断 531"/>
        <xdr:cNvSpPr/>
      </xdr:nvSpPr>
      <xdr:spPr>
        <a:xfrm>
          <a:off x="15430500" y="6265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39768</xdr:rowOff>
    </xdr:from>
    <xdr:ext cx="534377" cy="259045"/>
    <xdr:sp macro="" textlink="">
      <xdr:nvSpPr>
        <xdr:cNvPr id="533" name="テキスト ボックス 532"/>
        <xdr:cNvSpPr txBox="1"/>
      </xdr:nvSpPr>
      <xdr:spPr>
        <a:xfrm>
          <a:off x="15214111" y="6040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171361</xdr:rowOff>
    </xdr:from>
    <xdr:to>
      <xdr:col>76</xdr:col>
      <xdr:colOff>114300</xdr:colOff>
      <xdr:row>39</xdr:row>
      <xdr:rowOff>54928</xdr:rowOff>
    </xdr:to>
    <xdr:cxnSp macro="">
      <xdr:nvCxnSpPr>
        <xdr:cNvPr id="534" name="直線コネクタ 533"/>
        <xdr:cNvCxnSpPr/>
      </xdr:nvCxnSpPr>
      <xdr:spPr>
        <a:xfrm flipV="1">
          <a:off x="13703300" y="6686461"/>
          <a:ext cx="889000" cy="55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145631</xdr:rowOff>
    </xdr:from>
    <xdr:to>
      <xdr:col>76</xdr:col>
      <xdr:colOff>165100</xdr:colOff>
      <xdr:row>37</xdr:row>
      <xdr:rowOff>75781</xdr:rowOff>
    </xdr:to>
    <xdr:sp macro="" textlink="">
      <xdr:nvSpPr>
        <xdr:cNvPr id="535" name="フローチャート: 判断 534"/>
        <xdr:cNvSpPr/>
      </xdr:nvSpPr>
      <xdr:spPr>
        <a:xfrm>
          <a:off x="14541500" y="6317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92308</xdr:rowOff>
    </xdr:from>
    <xdr:ext cx="534377" cy="259045"/>
    <xdr:sp macro="" textlink="">
      <xdr:nvSpPr>
        <xdr:cNvPr id="536" name="テキスト ボックス 535"/>
        <xdr:cNvSpPr txBox="1"/>
      </xdr:nvSpPr>
      <xdr:spPr>
        <a:xfrm>
          <a:off x="14325111" y="6093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70968</xdr:rowOff>
    </xdr:from>
    <xdr:to>
      <xdr:col>71</xdr:col>
      <xdr:colOff>177800</xdr:colOff>
      <xdr:row>39</xdr:row>
      <xdr:rowOff>54928</xdr:rowOff>
    </xdr:to>
    <xdr:cxnSp macro="">
      <xdr:nvCxnSpPr>
        <xdr:cNvPr id="537" name="直線コネクタ 536"/>
        <xdr:cNvCxnSpPr/>
      </xdr:nvCxnSpPr>
      <xdr:spPr>
        <a:xfrm>
          <a:off x="12814300" y="6586068"/>
          <a:ext cx="889000" cy="155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140907</xdr:rowOff>
    </xdr:from>
    <xdr:to>
      <xdr:col>72</xdr:col>
      <xdr:colOff>38100</xdr:colOff>
      <xdr:row>37</xdr:row>
      <xdr:rowOff>71057</xdr:rowOff>
    </xdr:to>
    <xdr:sp macro="" textlink="">
      <xdr:nvSpPr>
        <xdr:cNvPr id="538" name="フローチャート: 判断 537"/>
        <xdr:cNvSpPr/>
      </xdr:nvSpPr>
      <xdr:spPr>
        <a:xfrm>
          <a:off x="13652500" y="6313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87584</xdr:rowOff>
    </xdr:from>
    <xdr:ext cx="534377" cy="259045"/>
    <xdr:sp macro="" textlink="">
      <xdr:nvSpPr>
        <xdr:cNvPr id="539" name="テキスト ボックス 538"/>
        <xdr:cNvSpPr txBox="1"/>
      </xdr:nvSpPr>
      <xdr:spPr>
        <a:xfrm>
          <a:off x="13436111" y="6088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142507</xdr:rowOff>
    </xdr:from>
    <xdr:to>
      <xdr:col>67</xdr:col>
      <xdr:colOff>101600</xdr:colOff>
      <xdr:row>37</xdr:row>
      <xdr:rowOff>72657</xdr:rowOff>
    </xdr:to>
    <xdr:sp macro="" textlink="">
      <xdr:nvSpPr>
        <xdr:cNvPr id="540" name="フローチャート: 判断 539"/>
        <xdr:cNvSpPr/>
      </xdr:nvSpPr>
      <xdr:spPr>
        <a:xfrm>
          <a:off x="12763500" y="631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89184</xdr:rowOff>
    </xdr:from>
    <xdr:ext cx="534377" cy="259045"/>
    <xdr:sp macro="" textlink="">
      <xdr:nvSpPr>
        <xdr:cNvPr id="541" name="テキスト ボックス 540"/>
        <xdr:cNvSpPr txBox="1"/>
      </xdr:nvSpPr>
      <xdr:spPr>
        <a:xfrm>
          <a:off x="12547111" y="608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116294</xdr:rowOff>
    </xdr:from>
    <xdr:to>
      <xdr:col>85</xdr:col>
      <xdr:colOff>177800</xdr:colOff>
      <xdr:row>39</xdr:row>
      <xdr:rowOff>46444</xdr:rowOff>
    </xdr:to>
    <xdr:sp macro="" textlink="">
      <xdr:nvSpPr>
        <xdr:cNvPr id="547" name="楕円 546"/>
        <xdr:cNvSpPr/>
      </xdr:nvSpPr>
      <xdr:spPr>
        <a:xfrm>
          <a:off x="16268700" y="6631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31221</xdr:rowOff>
    </xdr:from>
    <xdr:ext cx="534377" cy="259045"/>
    <xdr:sp macro="" textlink="">
      <xdr:nvSpPr>
        <xdr:cNvPr id="548" name="消防費該当値テキスト"/>
        <xdr:cNvSpPr txBox="1"/>
      </xdr:nvSpPr>
      <xdr:spPr>
        <a:xfrm>
          <a:off x="16370300" y="6546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50038</xdr:rowOff>
    </xdr:from>
    <xdr:to>
      <xdr:col>81</xdr:col>
      <xdr:colOff>101600</xdr:colOff>
      <xdr:row>38</xdr:row>
      <xdr:rowOff>151638</xdr:rowOff>
    </xdr:to>
    <xdr:sp macro="" textlink="">
      <xdr:nvSpPr>
        <xdr:cNvPr id="549" name="楕円 548"/>
        <xdr:cNvSpPr/>
      </xdr:nvSpPr>
      <xdr:spPr>
        <a:xfrm>
          <a:off x="15430500" y="6565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142765</xdr:rowOff>
    </xdr:from>
    <xdr:ext cx="534377" cy="259045"/>
    <xdr:sp macro="" textlink="">
      <xdr:nvSpPr>
        <xdr:cNvPr id="550" name="テキスト ボックス 549"/>
        <xdr:cNvSpPr txBox="1"/>
      </xdr:nvSpPr>
      <xdr:spPr>
        <a:xfrm>
          <a:off x="15214111" y="665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120561</xdr:rowOff>
    </xdr:from>
    <xdr:to>
      <xdr:col>76</xdr:col>
      <xdr:colOff>165100</xdr:colOff>
      <xdr:row>39</xdr:row>
      <xdr:rowOff>50711</xdr:rowOff>
    </xdr:to>
    <xdr:sp macro="" textlink="">
      <xdr:nvSpPr>
        <xdr:cNvPr id="551" name="楕円 550"/>
        <xdr:cNvSpPr/>
      </xdr:nvSpPr>
      <xdr:spPr>
        <a:xfrm>
          <a:off x="14541500" y="663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41838</xdr:rowOff>
    </xdr:from>
    <xdr:ext cx="534377" cy="259045"/>
    <xdr:sp macro="" textlink="">
      <xdr:nvSpPr>
        <xdr:cNvPr id="552" name="テキスト ボックス 551"/>
        <xdr:cNvSpPr txBox="1"/>
      </xdr:nvSpPr>
      <xdr:spPr>
        <a:xfrm>
          <a:off x="14325111" y="6728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4128</xdr:rowOff>
    </xdr:from>
    <xdr:to>
      <xdr:col>72</xdr:col>
      <xdr:colOff>38100</xdr:colOff>
      <xdr:row>39</xdr:row>
      <xdr:rowOff>105728</xdr:rowOff>
    </xdr:to>
    <xdr:sp macro="" textlink="">
      <xdr:nvSpPr>
        <xdr:cNvPr id="553" name="楕円 552"/>
        <xdr:cNvSpPr/>
      </xdr:nvSpPr>
      <xdr:spPr>
        <a:xfrm>
          <a:off x="13652500" y="6690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96855</xdr:rowOff>
    </xdr:from>
    <xdr:ext cx="469744" cy="259045"/>
    <xdr:sp macro="" textlink="">
      <xdr:nvSpPr>
        <xdr:cNvPr id="554" name="テキスト ボックス 553"/>
        <xdr:cNvSpPr txBox="1"/>
      </xdr:nvSpPr>
      <xdr:spPr>
        <a:xfrm>
          <a:off x="13468428" y="6783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20168</xdr:rowOff>
    </xdr:from>
    <xdr:to>
      <xdr:col>67</xdr:col>
      <xdr:colOff>101600</xdr:colOff>
      <xdr:row>38</xdr:row>
      <xdr:rowOff>121768</xdr:rowOff>
    </xdr:to>
    <xdr:sp macro="" textlink="">
      <xdr:nvSpPr>
        <xdr:cNvPr id="555" name="楕円 554"/>
        <xdr:cNvSpPr/>
      </xdr:nvSpPr>
      <xdr:spPr>
        <a:xfrm>
          <a:off x="12763500" y="65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112895</xdr:rowOff>
    </xdr:from>
    <xdr:ext cx="534377" cy="259045"/>
    <xdr:sp macro="" textlink="">
      <xdr:nvSpPr>
        <xdr:cNvPr id="556" name="テキスト ボックス 555"/>
        <xdr:cNvSpPr txBox="1"/>
      </xdr:nvSpPr>
      <xdr:spPr>
        <a:xfrm>
          <a:off x="12547111" y="6627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7" name="テキスト ボックス 56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8" name="直線コネクタ 567"/>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9" name="テキスト ボックス 568"/>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0" name="直線コネクタ 569"/>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1" name="テキスト ボックス 570"/>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2" name="直線コネクタ 571"/>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3" name="テキスト ボックス 572"/>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4" name="直線コネクタ 573"/>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5" name="テキスト ボックス 574"/>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6" name="直線コネクタ 575"/>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7" name="テキスト ボックス 576"/>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8" name="直線コネクタ 577"/>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9" name="テキスト ボックス 578"/>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0" name="直線コネクタ 57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1" name="テキスト ボックス 58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16082</xdr:rowOff>
    </xdr:from>
    <xdr:to>
      <xdr:col>85</xdr:col>
      <xdr:colOff>126364</xdr:colOff>
      <xdr:row>59</xdr:row>
      <xdr:rowOff>72818</xdr:rowOff>
    </xdr:to>
    <xdr:cxnSp macro="">
      <xdr:nvCxnSpPr>
        <xdr:cNvPr id="583" name="直線コネクタ 582"/>
        <xdr:cNvCxnSpPr/>
      </xdr:nvCxnSpPr>
      <xdr:spPr>
        <a:xfrm flipV="1">
          <a:off x="16317595" y="8760032"/>
          <a:ext cx="1269" cy="1428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76645</xdr:rowOff>
    </xdr:from>
    <xdr:ext cx="534377" cy="259045"/>
    <xdr:sp macro="" textlink="">
      <xdr:nvSpPr>
        <xdr:cNvPr id="584" name="教育費最小値テキスト"/>
        <xdr:cNvSpPr txBox="1"/>
      </xdr:nvSpPr>
      <xdr:spPr>
        <a:xfrm>
          <a:off x="16370300" y="1019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72818</xdr:rowOff>
    </xdr:from>
    <xdr:to>
      <xdr:col>86</xdr:col>
      <xdr:colOff>25400</xdr:colOff>
      <xdr:row>59</xdr:row>
      <xdr:rowOff>72818</xdr:rowOff>
    </xdr:to>
    <xdr:cxnSp macro="">
      <xdr:nvCxnSpPr>
        <xdr:cNvPr id="585" name="直線コネクタ 584"/>
        <xdr:cNvCxnSpPr/>
      </xdr:nvCxnSpPr>
      <xdr:spPr>
        <a:xfrm>
          <a:off x="16230600" y="10188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134209</xdr:rowOff>
    </xdr:from>
    <xdr:ext cx="599010" cy="259045"/>
    <xdr:sp macro="" textlink="">
      <xdr:nvSpPr>
        <xdr:cNvPr id="586" name="教育費最大値テキスト"/>
        <xdr:cNvSpPr txBox="1"/>
      </xdr:nvSpPr>
      <xdr:spPr>
        <a:xfrm>
          <a:off x="16370300" y="8535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163,606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16082</xdr:rowOff>
    </xdr:from>
    <xdr:to>
      <xdr:col>86</xdr:col>
      <xdr:colOff>25400</xdr:colOff>
      <xdr:row>51</xdr:row>
      <xdr:rowOff>16082</xdr:rowOff>
    </xdr:to>
    <xdr:cxnSp macro="">
      <xdr:nvCxnSpPr>
        <xdr:cNvPr id="587" name="直線コネクタ 586"/>
        <xdr:cNvCxnSpPr/>
      </xdr:nvCxnSpPr>
      <xdr:spPr>
        <a:xfrm>
          <a:off x="16230600" y="8760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165847</xdr:rowOff>
    </xdr:from>
    <xdr:to>
      <xdr:col>85</xdr:col>
      <xdr:colOff>127000</xdr:colOff>
      <xdr:row>58</xdr:row>
      <xdr:rowOff>68410</xdr:rowOff>
    </xdr:to>
    <xdr:cxnSp macro="">
      <xdr:nvCxnSpPr>
        <xdr:cNvPr id="588" name="直線コネクタ 587"/>
        <xdr:cNvCxnSpPr/>
      </xdr:nvCxnSpPr>
      <xdr:spPr>
        <a:xfrm flipV="1">
          <a:off x="15481300" y="9938497"/>
          <a:ext cx="838200" cy="74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67560</xdr:rowOff>
    </xdr:from>
    <xdr:ext cx="534377" cy="259045"/>
    <xdr:sp macro="" textlink="">
      <xdr:nvSpPr>
        <xdr:cNvPr id="589" name="教育費平均値テキスト"/>
        <xdr:cNvSpPr txBox="1"/>
      </xdr:nvSpPr>
      <xdr:spPr>
        <a:xfrm>
          <a:off x="16370300" y="96687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44683</xdr:rowOff>
    </xdr:from>
    <xdr:to>
      <xdr:col>85</xdr:col>
      <xdr:colOff>177800</xdr:colOff>
      <xdr:row>57</xdr:row>
      <xdr:rowOff>146283</xdr:rowOff>
    </xdr:to>
    <xdr:sp macro="" textlink="">
      <xdr:nvSpPr>
        <xdr:cNvPr id="590" name="フローチャート: 判断 589"/>
        <xdr:cNvSpPr/>
      </xdr:nvSpPr>
      <xdr:spPr>
        <a:xfrm>
          <a:off x="16268700" y="9817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68410</xdr:rowOff>
    </xdr:from>
    <xdr:to>
      <xdr:col>81</xdr:col>
      <xdr:colOff>50800</xdr:colOff>
      <xdr:row>59</xdr:row>
      <xdr:rowOff>37189</xdr:rowOff>
    </xdr:to>
    <xdr:cxnSp macro="">
      <xdr:nvCxnSpPr>
        <xdr:cNvPr id="591" name="直線コネクタ 590"/>
        <xdr:cNvCxnSpPr/>
      </xdr:nvCxnSpPr>
      <xdr:spPr>
        <a:xfrm flipV="1">
          <a:off x="14592300" y="10012510"/>
          <a:ext cx="889000" cy="140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94637</xdr:rowOff>
    </xdr:from>
    <xdr:to>
      <xdr:col>81</xdr:col>
      <xdr:colOff>101600</xdr:colOff>
      <xdr:row>58</xdr:row>
      <xdr:rowOff>24787</xdr:rowOff>
    </xdr:to>
    <xdr:sp macro="" textlink="">
      <xdr:nvSpPr>
        <xdr:cNvPr id="592" name="フローチャート: 判断 591"/>
        <xdr:cNvSpPr/>
      </xdr:nvSpPr>
      <xdr:spPr>
        <a:xfrm>
          <a:off x="15430500" y="986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41314</xdr:rowOff>
    </xdr:from>
    <xdr:ext cx="534377" cy="259045"/>
    <xdr:sp macro="" textlink="">
      <xdr:nvSpPr>
        <xdr:cNvPr id="593" name="テキスト ボックス 592"/>
        <xdr:cNvSpPr txBox="1"/>
      </xdr:nvSpPr>
      <xdr:spPr>
        <a:xfrm>
          <a:off x="15214111" y="964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20741</xdr:rowOff>
    </xdr:from>
    <xdr:to>
      <xdr:col>76</xdr:col>
      <xdr:colOff>114300</xdr:colOff>
      <xdr:row>59</xdr:row>
      <xdr:rowOff>37189</xdr:rowOff>
    </xdr:to>
    <xdr:cxnSp macro="">
      <xdr:nvCxnSpPr>
        <xdr:cNvPr id="594" name="直線コネクタ 593"/>
        <xdr:cNvCxnSpPr/>
      </xdr:nvCxnSpPr>
      <xdr:spPr>
        <a:xfrm>
          <a:off x="13703300" y="10136291"/>
          <a:ext cx="889000" cy="16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144189</xdr:rowOff>
    </xdr:from>
    <xdr:to>
      <xdr:col>76</xdr:col>
      <xdr:colOff>165100</xdr:colOff>
      <xdr:row>58</xdr:row>
      <xdr:rowOff>74339</xdr:rowOff>
    </xdr:to>
    <xdr:sp macro="" textlink="">
      <xdr:nvSpPr>
        <xdr:cNvPr id="595" name="フローチャート: 判断 594"/>
        <xdr:cNvSpPr/>
      </xdr:nvSpPr>
      <xdr:spPr>
        <a:xfrm>
          <a:off x="14541500" y="9916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90866</xdr:rowOff>
    </xdr:from>
    <xdr:ext cx="534377" cy="259045"/>
    <xdr:sp macro="" textlink="">
      <xdr:nvSpPr>
        <xdr:cNvPr id="596" name="テキスト ボックス 595"/>
        <xdr:cNvSpPr txBox="1"/>
      </xdr:nvSpPr>
      <xdr:spPr>
        <a:xfrm>
          <a:off x="14325111" y="969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28176</xdr:rowOff>
    </xdr:from>
    <xdr:to>
      <xdr:col>71</xdr:col>
      <xdr:colOff>177800</xdr:colOff>
      <xdr:row>59</xdr:row>
      <xdr:rowOff>20741</xdr:rowOff>
    </xdr:to>
    <xdr:cxnSp macro="">
      <xdr:nvCxnSpPr>
        <xdr:cNvPr id="597" name="直線コネクタ 596"/>
        <xdr:cNvCxnSpPr/>
      </xdr:nvCxnSpPr>
      <xdr:spPr>
        <a:xfrm>
          <a:off x="12814300" y="9972276"/>
          <a:ext cx="889000" cy="164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124747</xdr:rowOff>
    </xdr:from>
    <xdr:to>
      <xdr:col>72</xdr:col>
      <xdr:colOff>38100</xdr:colOff>
      <xdr:row>58</xdr:row>
      <xdr:rowOff>54897</xdr:rowOff>
    </xdr:to>
    <xdr:sp macro="" textlink="">
      <xdr:nvSpPr>
        <xdr:cNvPr id="598" name="フローチャート: 判断 597"/>
        <xdr:cNvSpPr/>
      </xdr:nvSpPr>
      <xdr:spPr>
        <a:xfrm>
          <a:off x="13652500" y="989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71424</xdr:rowOff>
    </xdr:from>
    <xdr:ext cx="534377" cy="259045"/>
    <xdr:sp macro="" textlink="">
      <xdr:nvSpPr>
        <xdr:cNvPr id="599" name="テキスト ボックス 598"/>
        <xdr:cNvSpPr txBox="1"/>
      </xdr:nvSpPr>
      <xdr:spPr>
        <a:xfrm>
          <a:off x="13436111" y="967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146823</xdr:rowOff>
    </xdr:from>
    <xdr:to>
      <xdr:col>67</xdr:col>
      <xdr:colOff>101600</xdr:colOff>
      <xdr:row>58</xdr:row>
      <xdr:rowOff>76973</xdr:rowOff>
    </xdr:to>
    <xdr:sp macro="" textlink="">
      <xdr:nvSpPr>
        <xdr:cNvPr id="600" name="フローチャート: 判断 599"/>
        <xdr:cNvSpPr/>
      </xdr:nvSpPr>
      <xdr:spPr>
        <a:xfrm>
          <a:off x="12763500" y="991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93500</xdr:rowOff>
    </xdr:from>
    <xdr:ext cx="534377" cy="259045"/>
    <xdr:sp macro="" textlink="">
      <xdr:nvSpPr>
        <xdr:cNvPr id="601" name="テキスト ボックス 600"/>
        <xdr:cNvSpPr txBox="1"/>
      </xdr:nvSpPr>
      <xdr:spPr>
        <a:xfrm>
          <a:off x="12547111" y="969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2" name="テキスト ボックス 60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3" name="テキスト ボックス 60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4" name="テキスト ボックス 60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5" name="テキスト ボックス 60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6" name="テキスト ボックス 60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115047</xdr:rowOff>
    </xdr:from>
    <xdr:to>
      <xdr:col>85</xdr:col>
      <xdr:colOff>177800</xdr:colOff>
      <xdr:row>58</xdr:row>
      <xdr:rowOff>45197</xdr:rowOff>
    </xdr:to>
    <xdr:sp macro="" textlink="">
      <xdr:nvSpPr>
        <xdr:cNvPr id="607" name="楕円 606"/>
        <xdr:cNvSpPr/>
      </xdr:nvSpPr>
      <xdr:spPr>
        <a:xfrm>
          <a:off x="16268700" y="9887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93474</xdr:rowOff>
    </xdr:from>
    <xdr:ext cx="534377" cy="259045"/>
    <xdr:sp macro="" textlink="">
      <xdr:nvSpPr>
        <xdr:cNvPr id="608" name="教育費該当値テキスト"/>
        <xdr:cNvSpPr txBox="1"/>
      </xdr:nvSpPr>
      <xdr:spPr>
        <a:xfrm>
          <a:off x="16370300" y="9866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17610</xdr:rowOff>
    </xdr:from>
    <xdr:to>
      <xdr:col>81</xdr:col>
      <xdr:colOff>101600</xdr:colOff>
      <xdr:row>58</xdr:row>
      <xdr:rowOff>119210</xdr:rowOff>
    </xdr:to>
    <xdr:sp macro="" textlink="">
      <xdr:nvSpPr>
        <xdr:cNvPr id="609" name="楕円 608"/>
        <xdr:cNvSpPr/>
      </xdr:nvSpPr>
      <xdr:spPr>
        <a:xfrm>
          <a:off x="15430500" y="996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110337</xdr:rowOff>
    </xdr:from>
    <xdr:ext cx="534377" cy="259045"/>
    <xdr:sp macro="" textlink="">
      <xdr:nvSpPr>
        <xdr:cNvPr id="610" name="テキスト ボックス 609"/>
        <xdr:cNvSpPr txBox="1"/>
      </xdr:nvSpPr>
      <xdr:spPr>
        <a:xfrm>
          <a:off x="15214111" y="1005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157839</xdr:rowOff>
    </xdr:from>
    <xdr:to>
      <xdr:col>76</xdr:col>
      <xdr:colOff>165100</xdr:colOff>
      <xdr:row>59</xdr:row>
      <xdr:rowOff>87989</xdr:rowOff>
    </xdr:to>
    <xdr:sp macro="" textlink="">
      <xdr:nvSpPr>
        <xdr:cNvPr id="611" name="楕円 610"/>
        <xdr:cNvSpPr/>
      </xdr:nvSpPr>
      <xdr:spPr>
        <a:xfrm>
          <a:off x="14541500" y="1010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79116</xdr:rowOff>
    </xdr:from>
    <xdr:ext cx="534377" cy="259045"/>
    <xdr:sp macro="" textlink="">
      <xdr:nvSpPr>
        <xdr:cNvPr id="612" name="テキスト ボックス 611"/>
        <xdr:cNvSpPr txBox="1"/>
      </xdr:nvSpPr>
      <xdr:spPr>
        <a:xfrm>
          <a:off x="14325111" y="1019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141391</xdr:rowOff>
    </xdr:from>
    <xdr:to>
      <xdr:col>72</xdr:col>
      <xdr:colOff>38100</xdr:colOff>
      <xdr:row>59</xdr:row>
      <xdr:rowOff>71541</xdr:rowOff>
    </xdr:to>
    <xdr:sp macro="" textlink="">
      <xdr:nvSpPr>
        <xdr:cNvPr id="613" name="楕円 612"/>
        <xdr:cNvSpPr/>
      </xdr:nvSpPr>
      <xdr:spPr>
        <a:xfrm>
          <a:off x="13652500" y="10085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62668</xdr:rowOff>
    </xdr:from>
    <xdr:ext cx="534377" cy="259045"/>
    <xdr:sp macro="" textlink="">
      <xdr:nvSpPr>
        <xdr:cNvPr id="614" name="テキスト ボックス 613"/>
        <xdr:cNvSpPr txBox="1"/>
      </xdr:nvSpPr>
      <xdr:spPr>
        <a:xfrm>
          <a:off x="13436111" y="1017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148826</xdr:rowOff>
    </xdr:from>
    <xdr:to>
      <xdr:col>67</xdr:col>
      <xdr:colOff>101600</xdr:colOff>
      <xdr:row>58</xdr:row>
      <xdr:rowOff>78976</xdr:rowOff>
    </xdr:to>
    <xdr:sp macro="" textlink="">
      <xdr:nvSpPr>
        <xdr:cNvPr id="615" name="楕円 614"/>
        <xdr:cNvSpPr/>
      </xdr:nvSpPr>
      <xdr:spPr>
        <a:xfrm>
          <a:off x="12763500" y="992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70103</xdr:rowOff>
    </xdr:from>
    <xdr:ext cx="534377" cy="259045"/>
    <xdr:sp macro="" textlink="">
      <xdr:nvSpPr>
        <xdr:cNvPr id="616" name="テキスト ボックス 615"/>
        <xdr:cNvSpPr txBox="1"/>
      </xdr:nvSpPr>
      <xdr:spPr>
        <a:xfrm>
          <a:off x="12547111" y="10014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7" name="正方形/長方形 61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8" name="正方形/長方形 61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9" name="正方形/長方形 61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0" name="正方形/長方形 61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1" name="正方形/長方形 62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2" name="正方形/長方形 62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3" name="正方形/長方形 62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4" name="正方形/長方形 62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5" name="テキスト ボックス 62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6" name="直線コネクタ 62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7" name="直線コネクタ 62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8" name="テキスト ボックス 62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9" name="直線コネクタ 62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30" name="テキスト ボックス 62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1" name="直線コネクタ 63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32" name="テキスト ボックス 63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3" name="直線コネクタ 63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34" name="テキスト ボックス 63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5" name="直線コネクタ 63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6" name="テキスト ボックス 635"/>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7" name="直線コネクタ 63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8" name="テキスト ボックス 63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70186</xdr:rowOff>
    </xdr:from>
    <xdr:to>
      <xdr:col>85</xdr:col>
      <xdr:colOff>126364</xdr:colOff>
      <xdr:row>79</xdr:row>
      <xdr:rowOff>44450</xdr:rowOff>
    </xdr:to>
    <xdr:cxnSp macro="">
      <xdr:nvCxnSpPr>
        <xdr:cNvPr id="640" name="直線コネクタ 639"/>
        <xdr:cNvCxnSpPr/>
      </xdr:nvCxnSpPr>
      <xdr:spPr>
        <a:xfrm flipV="1">
          <a:off x="16317595" y="12243136"/>
          <a:ext cx="1269" cy="1345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1"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2" name="直線コネクタ 64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16863</xdr:rowOff>
    </xdr:from>
    <xdr:ext cx="534377" cy="259045"/>
    <xdr:sp macro="" textlink="">
      <xdr:nvSpPr>
        <xdr:cNvPr id="643" name="災害復旧費最大値テキスト"/>
        <xdr:cNvSpPr txBox="1"/>
      </xdr:nvSpPr>
      <xdr:spPr>
        <a:xfrm>
          <a:off x="16370300" y="12018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70,649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70186</xdr:rowOff>
    </xdr:from>
    <xdr:to>
      <xdr:col>86</xdr:col>
      <xdr:colOff>25400</xdr:colOff>
      <xdr:row>71</xdr:row>
      <xdr:rowOff>70186</xdr:rowOff>
    </xdr:to>
    <xdr:cxnSp macro="">
      <xdr:nvCxnSpPr>
        <xdr:cNvPr id="644" name="直線コネクタ 643"/>
        <xdr:cNvCxnSpPr/>
      </xdr:nvCxnSpPr>
      <xdr:spPr>
        <a:xfrm>
          <a:off x="16230600" y="12243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45" name="直線コネクタ 644"/>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65085</xdr:rowOff>
    </xdr:from>
    <xdr:ext cx="469744" cy="259045"/>
    <xdr:sp macro="" textlink="">
      <xdr:nvSpPr>
        <xdr:cNvPr id="646" name="災害復旧費平均値テキスト"/>
        <xdr:cNvSpPr txBox="1"/>
      </xdr:nvSpPr>
      <xdr:spPr>
        <a:xfrm>
          <a:off x="16370300" y="13266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42208</xdr:rowOff>
    </xdr:from>
    <xdr:to>
      <xdr:col>85</xdr:col>
      <xdr:colOff>177800</xdr:colOff>
      <xdr:row>78</xdr:row>
      <xdr:rowOff>143808</xdr:rowOff>
    </xdr:to>
    <xdr:sp macro="" textlink="">
      <xdr:nvSpPr>
        <xdr:cNvPr id="647" name="フローチャート: 判断 646"/>
        <xdr:cNvSpPr/>
      </xdr:nvSpPr>
      <xdr:spPr>
        <a:xfrm>
          <a:off x="16268700" y="13415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48" name="直線コネクタ 647"/>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42818</xdr:rowOff>
    </xdr:from>
    <xdr:to>
      <xdr:col>81</xdr:col>
      <xdr:colOff>101600</xdr:colOff>
      <xdr:row>78</xdr:row>
      <xdr:rowOff>144418</xdr:rowOff>
    </xdr:to>
    <xdr:sp macro="" textlink="">
      <xdr:nvSpPr>
        <xdr:cNvPr id="649" name="フローチャート: 判断 648"/>
        <xdr:cNvSpPr/>
      </xdr:nvSpPr>
      <xdr:spPr>
        <a:xfrm>
          <a:off x="15430500" y="1341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160945</xdr:rowOff>
    </xdr:from>
    <xdr:ext cx="469744" cy="259045"/>
    <xdr:sp macro="" textlink="">
      <xdr:nvSpPr>
        <xdr:cNvPr id="650" name="テキスト ボックス 649"/>
        <xdr:cNvSpPr txBox="1"/>
      </xdr:nvSpPr>
      <xdr:spPr>
        <a:xfrm>
          <a:off x="15246428" y="13191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51" name="直線コネクタ 650"/>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57086</xdr:rowOff>
    </xdr:from>
    <xdr:to>
      <xdr:col>76</xdr:col>
      <xdr:colOff>165100</xdr:colOff>
      <xdr:row>78</xdr:row>
      <xdr:rowOff>158686</xdr:rowOff>
    </xdr:to>
    <xdr:sp macro="" textlink="">
      <xdr:nvSpPr>
        <xdr:cNvPr id="652" name="フローチャート: 判断 651"/>
        <xdr:cNvSpPr/>
      </xdr:nvSpPr>
      <xdr:spPr>
        <a:xfrm>
          <a:off x="14541500" y="134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3763</xdr:rowOff>
    </xdr:from>
    <xdr:ext cx="469744" cy="259045"/>
    <xdr:sp macro="" textlink="">
      <xdr:nvSpPr>
        <xdr:cNvPr id="653" name="テキスト ボックス 652"/>
        <xdr:cNvSpPr txBox="1"/>
      </xdr:nvSpPr>
      <xdr:spPr>
        <a:xfrm>
          <a:off x="14357428" y="1320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54" name="直線コネクタ 653"/>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78270</xdr:rowOff>
    </xdr:from>
    <xdr:to>
      <xdr:col>72</xdr:col>
      <xdr:colOff>38100</xdr:colOff>
      <xdr:row>79</xdr:row>
      <xdr:rowOff>8420</xdr:rowOff>
    </xdr:to>
    <xdr:sp macro="" textlink="">
      <xdr:nvSpPr>
        <xdr:cNvPr id="655" name="フローチャート: 判断 654"/>
        <xdr:cNvSpPr/>
      </xdr:nvSpPr>
      <xdr:spPr>
        <a:xfrm>
          <a:off x="13652500" y="134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24947</xdr:rowOff>
    </xdr:from>
    <xdr:ext cx="469744" cy="259045"/>
    <xdr:sp macro="" textlink="">
      <xdr:nvSpPr>
        <xdr:cNvPr id="656" name="テキスト ボックス 655"/>
        <xdr:cNvSpPr txBox="1"/>
      </xdr:nvSpPr>
      <xdr:spPr>
        <a:xfrm>
          <a:off x="13468428" y="1322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127343</xdr:rowOff>
    </xdr:from>
    <xdr:to>
      <xdr:col>67</xdr:col>
      <xdr:colOff>101600</xdr:colOff>
      <xdr:row>79</xdr:row>
      <xdr:rowOff>57493</xdr:rowOff>
    </xdr:to>
    <xdr:sp macro="" textlink="">
      <xdr:nvSpPr>
        <xdr:cNvPr id="657" name="フローチャート: 判断 656"/>
        <xdr:cNvSpPr/>
      </xdr:nvSpPr>
      <xdr:spPr>
        <a:xfrm>
          <a:off x="12763500" y="1350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74020</xdr:rowOff>
    </xdr:from>
    <xdr:ext cx="469744" cy="259045"/>
    <xdr:sp macro="" textlink="">
      <xdr:nvSpPr>
        <xdr:cNvPr id="658" name="テキスト ボックス 657"/>
        <xdr:cNvSpPr txBox="1"/>
      </xdr:nvSpPr>
      <xdr:spPr>
        <a:xfrm>
          <a:off x="12579428" y="13275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9" name="テキスト ボックス 65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0" name="テキスト ボックス 65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1" name="テキスト ボックス 66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2" name="テキスト ボックス 66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3" name="テキスト ボックス 66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64" name="楕円 663"/>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65"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6" name="楕円 665"/>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7" name="テキスト ボックス 666"/>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8" name="楕円 667"/>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9" name="テキスト ボックス 668"/>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70" name="楕円 669"/>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71" name="テキスト ボックス 670"/>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72" name="楕円 671"/>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73" name="テキスト ボックス 672"/>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4" name="正方形/長方形 67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5" name="正方形/長方形 67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6" name="正方形/長方形 67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7" name="正方形/長方形 67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8" name="正方形/長方形 67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9" name="正方形/長方形 67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0" name="正方形/長方形 67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1" name="正方形/長方形 68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2" name="テキスト ボックス 68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3" name="直線コネクタ 68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4" name="直線コネクタ 68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5" name="テキスト ボックス 68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6" name="直線コネクタ 68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7" name="テキスト ボックス 68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8" name="直線コネクタ 68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9" name="テキスト ボックス 68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0" name="直線コネクタ 68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91" name="テキスト ボックス 690"/>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2" name="直線コネクタ 69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3" name="テキスト ボックス 69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4" name="直線コネクタ 69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5" name="テキスト ボックス 69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73078</xdr:rowOff>
    </xdr:from>
    <xdr:to>
      <xdr:col>85</xdr:col>
      <xdr:colOff>126364</xdr:colOff>
      <xdr:row>98</xdr:row>
      <xdr:rowOff>104884</xdr:rowOff>
    </xdr:to>
    <xdr:cxnSp macro="">
      <xdr:nvCxnSpPr>
        <xdr:cNvPr id="697" name="直線コネクタ 696"/>
        <xdr:cNvCxnSpPr/>
      </xdr:nvCxnSpPr>
      <xdr:spPr>
        <a:xfrm flipV="1">
          <a:off x="16317595" y="15503578"/>
          <a:ext cx="1269" cy="140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108711</xdr:rowOff>
    </xdr:from>
    <xdr:ext cx="534377" cy="259045"/>
    <xdr:sp macro="" textlink="">
      <xdr:nvSpPr>
        <xdr:cNvPr id="698" name="公債費最小値テキスト"/>
        <xdr:cNvSpPr txBox="1"/>
      </xdr:nvSpPr>
      <xdr:spPr>
        <a:xfrm>
          <a:off x="16370300" y="16910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104884</xdr:rowOff>
    </xdr:from>
    <xdr:to>
      <xdr:col>86</xdr:col>
      <xdr:colOff>25400</xdr:colOff>
      <xdr:row>98</xdr:row>
      <xdr:rowOff>104884</xdr:rowOff>
    </xdr:to>
    <xdr:cxnSp macro="">
      <xdr:nvCxnSpPr>
        <xdr:cNvPr id="699" name="直線コネクタ 698"/>
        <xdr:cNvCxnSpPr/>
      </xdr:nvCxnSpPr>
      <xdr:spPr>
        <a:xfrm>
          <a:off x="16230600" y="16906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19755</xdr:rowOff>
    </xdr:from>
    <xdr:ext cx="599010" cy="259045"/>
    <xdr:sp macro="" textlink="">
      <xdr:nvSpPr>
        <xdr:cNvPr id="700" name="公債費最大値テキスト"/>
        <xdr:cNvSpPr txBox="1"/>
      </xdr:nvSpPr>
      <xdr:spPr>
        <a:xfrm>
          <a:off x="16370300" y="15278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198,743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73078</xdr:rowOff>
    </xdr:from>
    <xdr:to>
      <xdr:col>86</xdr:col>
      <xdr:colOff>25400</xdr:colOff>
      <xdr:row>90</xdr:row>
      <xdr:rowOff>73078</xdr:rowOff>
    </xdr:to>
    <xdr:cxnSp macro="">
      <xdr:nvCxnSpPr>
        <xdr:cNvPr id="701" name="直線コネクタ 700"/>
        <xdr:cNvCxnSpPr/>
      </xdr:nvCxnSpPr>
      <xdr:spPr>
        <a:xfrm>
          <a:off x="16230600" y="15503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26498</xdr:rowOff>
    </xdr:from>
    <xdr:to>
      <xdr:col>85</xdr:col>
      <xdr:colOff>127000</xdr:colOff>
      <xdr:row>98</xdr:row>
      <xdr:rowOff>27054</xdr:rowOff>
    </xdr:to>
    <xdr:cxnSp macro="">
      <xdr:nvCxnSpPr>
        <xdr:cNvPr id="702" name="直線コネクタ 701"/>
        <xdr:cNvCxnSpPr/>
      </xdr:nvCxnSpPr>
      <xdr:spPr>
        <a:xfrm flipV="1">
          <a:off x="15481300" y="16828598"/>
          <a:ext cx="838200" cy="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112813</xdr:rowOff>
    </xdr:from>
    <xdr:ext cx="534377" cy="259045"/>
    <xdr:sp macro="" textlink="">
      <xdr:nvSpPr>
        <xdr:cNvPr id="703" name="公債費平均値テキスト"/>
        <xdr:cNvSpPr txBox="1"/>
      </xdr:nvSpPr>
      <xdr:spPr>
        <a:xfrm>
          <a:off x="16370300" y="164005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89936</xdr:rowOff>
    </xdr:from>
    <xdr:to>
      <xdr:col>85</xdr:col>
      <xdr:colOff>177800</xdr:colOff>
      <xdr:row>97</xdr:row>
      <xdr:rowOff>20086</xdr:rowOff>
    </xdr:to>
    <xdr:sp macro="" textlink="">
      <xdr:nvSpPr>
        <xdr:cNvPr id="704" name="フローチャート: 判断 703"/>
        <xdr:cNvSpPr/>
      </xdr:nvSpPr>
      <xdr:spPr>
        <a:xfrm>
          <a:off x="16268700" y="1654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27054</xdr:rowOff>
    </xdr:from>
    <xdr:to>
      <xdr:col>81</xdr:col>
      <xdr:colOff>50800</xdr:colOff>
      <xdr:row>98</xdr:row>
      <xdr:rowOff>29606</xdr:rowOff>
    </xdr:to>
    <xdr:cxnSp macro="">
      <xdr:nvCxnSpPr>
        <xdr:cNvPr id="705" name="直線コネクタ 704"/>
        <xdr:cNvCxnSpPr/>
      </xdr:nvCxnSpPr>
      <xdr:spPr>
        <a:xfrm flipV="1">
          <a:off x="14592300" y="16829154"/>
          <a:ext cx="889000" cy="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115540</xdr:rowOff>
    </xdr:from>
    <xdr:to>
      <xdr:col>81</xdr:col>
      <xdr:colOff>101600</xdr:colOff>
      <xdr:row>97</xdr:row>
      <xdr:rowOff>45690</xdr:rowOff>
    </xdr:to>
    <xdr:sp macro="" textlink="">
      <xdr:nvSpPr>
        <xdr:cNvPr id="706" name="フローチャート: 判断 705"/>
        <xdr:cNvSpPr/>
      </xdr:nvSpPr>
      <xdr:spPr>
        <a:xfrm>
          <a:off x="15430500" y="165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62217</xdr:rowOff>
    </xdr:from>
    <xdr:ext cx="534377" cy="259045"/>
    <xdr:sp macro="" textlink="">
      <xdr:nvSpPr>
        <xdr:cNvPr id="707" name="テキスト ボックス 706"/>
        <xdr:cNvSpPr txBox="1"/>
      </xdr:nvSpPr>
      <xdr:spPr>
        <a:xfrm>
          <a:off x="15214111" y="16349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29606</xdr:rowOff>
    </xdr:from>
    <xdr:to>
      <xdr:col>76</xdr:col>
      <xdr:colOff>114300</xdr:colOff>
      <xdr:row>98</xdr:row>
      <xdr:rowOff>42957</xdr:rowOff>
    </xdr:to>
    <xdr:cxnSp macro="">
      <xdr:nvCxnSpPr>
        <xdr:cNvPr id="708" name="直線コネクタ 707"/>
        <xdr:cNvCxnSpPr/>
      </xdr:nvCxnSpPr>
      <xdr:spPr>
        <a:xfrm flipV="1">
          <a:off x="13703300" y="16831706"/>
          <a:ext cx="889000" cy="13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124227</xdr:rowOff>
    </xdr:from>
    <xdr:to>
      <xdr:col>76</xdr:col>
      <xdr:colOff>165100</xdr:colOff>
      <xdr:row>97</xdr:row>
      <xdr:rowOff>54377</xdr:rowOff>
    </xdr:to>
    <xdr:sp macro="" textlink="">
      <xdr:nvSpPr>
        <xdr:cNvPr id="709" name="フローチャート: 判断 708"/>
        <xdr:cNvSpPr/>
      </xdr:nvSpPr>
      <xdr:spPr>
        <a:xfrm>
          <a:off x="14541500" y="1658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70904</xdr:rowOff>
    </xdr:from>
    <xdr:ext cx="534377" cy="259045"/>
    <xdr:sp macro="" textlink="">
      <xdr:nvSpPr>
        <xdr:cNvPr id="710" name="テキスト ボックス 709"/>
        <xdr:cNvSpPr txBox="1"/>
      </xdr:nvSpPr>
      <xdr:spPr>
        <a:xfrm>
          <a:off x="14325111" y="1635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42957</xdr:rowOff>
    </xdr:from>
    <xdr:to>
      <xdr:col>71</xdr:col>
      <xdr:colOff>177800</xdr:colOff>
      <xdr:row>98</xdr:row>
      <xdr:rowOff>45989</xdr:rowOff>
    </xdr:to>
    <xdr:cxnSp macro="">
      <xdr:nvCxnSpPr>
        <xdr:cNvPr id="711" name="直線コネクタ 710"/>
        <xdr:cNvCxnSpPr/>
      </xdr:nvCxnSpPr>
      <xdr:spPr>
        <a:xfrm flipV="1">
          <a:off x="12814300" y="16845057"/>
          <a:ext cx="889000" cy="3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119974</xdr:rowOff>
    </xdr:from>
    <xdr:to>
      <xdr:col>72</xdr:col>
      <xdr:colOff>38100</xdr:colOff>
      <xdr:row>97</xdr:row>
      <xdr:rowOff>50124</xdr:rowOff>
    </xdr:to>
    <xdr:sp macro="" textlink="">
      <xdr:nvSpPr>
        <xdr:cNvPr id="712" name="フローチャート: 判断 711"/>
        <xdr:cNvSpPr/>
      </xdr:nvSpPr>
      <xdr:spPr>
        <a:xfrm>
          <a:off x="13652500" y="1657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66651</xdr:rowOff>
    </xdr:from>
    <xdr:ext cx="534377" cy="259045"/>
    <xdr:sp macro="" textlink="">
      <xdr:nvSpPr>
        <xdr:cNvPr id="713" name="テキスト ボックス 712"/>
        <xdr:cNvSpPr txBox="1"/>
      </xdr:nvSpPr>
      <xdr:spPr>
        <a:xfrm>
          <a:off x="13436111" y="1635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106837</xdr:rowOff>
    </xdr:from>
    <xdr:to>
      <xdr:col>67</xdr:col>
      <xdr:colOff>101600</xdr:colOff>
      <xdr:row>97</xdr:row>
      <xdr:rowOff>36987</xdr:rowOff>
    </xdr:to>
    <xdr:sp macro="" textlink="">
      <xdr:nvSpPr>
        <xdr:cNvPr id="714" name="フローチャート: 判断 713"/>
        <xdr:cNvSpPr/>
      </xdr:nvSpPr>
      <xdr:spPr>
        <a:xfrm>
          <a:off x="12763500" y="1656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53514</xdr:rowOff>
    </xdr:from>
    <xdr:ext cx="534377" cy="259045"/>
    <xdr:sp macro="" textlink="">
      <xdr:nvSpPr>
        <xdr:cNvPr id="715" name="テキスト ボックス 714"/>
        <xdr:cNvSpPr txBox="1"/>
      </xdr:nvSpPr>
      <xdr:spPr>
        <a:xfrm>
          <a:off x="12547111" y="1634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6" name="テキスト ボックス 71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7" name="テキスト ボックス 71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8" name="テキスト ボックス 71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9" name="テキスト ボックス 71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0" name="テキスト ボックス 71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147148</xdr:rowOff>
    </xdr:from>
    <xdr:to>
      <xdr:col>85</xdr:col>
      <xdr:colOff>177800</xdr:colOff>
      <xdr:row>98</xdr:row>
      <xdr:rowOff>77298</xdr:rowOff>
    </xdr:to>
    <xdr:sp macro="" textlink="">
      <xdr:nvSpPr>
        <xdr:cNvPr id="721" name="楕円 720"/>
        <xdr:cNvSpPr/>
      </xdr:nvSpPr>
      <xdr:spPr>
        <a:xfrm>
          <a:off x="16268700" y="1677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62075</xdr:rowOff>
    </xdr:from>
    <xdr:ext cx="534377" cy="259045"/>
    <xdr:sp macro="" textlink="">
      <xdr:nvSpPr>
        <xdr:cNvPr id="722" name="公債費該当値テキスト"/>
        <xdr:cNvSpPr txBox="1"/>
      </xdr:nvSpPr>
      <xdr:spPr>
        <a:xfrm>
          <a:off x="16370300" y="16692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147704</xdr:rowOff>
    </xdr:from>
    <xdr:to>
      <xdr:col>81</xdr:col>
      <xdr:colOff>101600</xdr:colOff>
      <xdr:row>98</xdr:row>
      <xdr:rowOff>77854</xdr:rowOff>
    </xdr:to>
    <xdr:sp macro="" textlink="">
      <xdr:nvSpPr>
        <xdr:cNvPr id="723" name="楕円 722"/>
        <xdr:cNvSpPr/>
      </xdr:nvSpPr>
      <xdr:spPr>
        <a:xfrm>
          <a:off x="15430500" y="16778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68981</xdr:rowOff>
    </xdr:from>
    <xdr:ext cx="534377" cy="259045"/>
    <xdr:sp macro="" textlink="">
      <xdr:nvSpPr>
        <xdr:cNvPr id="724" name="テキスト ボックス 723"/>
        <xdr:cNvSpPr txBox="1"/>
      </xdr:nvSpPr>
      <xdr:spPr>
        <a:xfrm>
          <a:off x="15214111" y="1687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150256</xdr:rowOff>
    </xdr:from>
    <xdr:to>
      <xdr:col>76</xdr:col>
      <xdr:colOff>165100</xdr:colOff>
      <xdr:row>98</xdr:row>
      <xdr:rowOff>80406</xdr:rowOff>
    </xdr:to>
    <xdr:sp macro="" textlink="">
      <xdr:nvSpPr>
        <xdr:cNvPr id="725" name="楕円 724"/>
        <xdr:cNvSpPr/>
      </xdr:nvSpPr>
      <xdr:spPr>
        <a:xfrm>
          <a:off x="14541500" y="1678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71533</xdr:rowOff>
    </xdr:from>
    <xdr:ext cx="534377" cy="259045"/>
    <xdr:sp macro="" textlink="">
      <xdr:nvSpPr>
        <xdr:cNvPr id="726" name="テキスト ボックス 725"/>
        <xdr:cNvSpPr txBox="1"/>
      </xdr:nvSpPr>
      <xdr:spPr>
        <a:xfrm>
          <a:off x="14325111" y="1687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163607</xdr:rowOff>
    </xdr:from>
    <xdr:to>
      <xdr:col>72</xdr:col>
      <xdr:colOff>38100</xdr:colOff>
      <xdr:row>98</xdr:row>
      <xdr:rowOff>93757</xdr:rowOff>
    </xdr:to>
    <xdr:sp macro="" textlink="">
      <xdr:nvSpPr>
        <xdr:cNvPr id="727" name="楕円 726"/>
        <xdr:cNvSpPr/>
      </xdr:nvSpPr>
      <xdr:spPr>
        <a:xfrm>
          <a:off x="13652500" y="16794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84884</xdr:rowOff>
    </xdr:from>
    <xdr:ext cx="534377" cy="259045"/>
    <xdr:sp macro="" textlink="">
      <xdr:nvSpPr>
        <xdr:cNvPr id="728" name="テキスト ボックス 727"/>
        <xdr:cNvSpPr txBox="1"/>
      </xdr:nvSpPr>
      <xdr:spPr>
        <a:xfrm>
          <a:off x="13436111" y="1688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166639</xdr:rowOff>
    </xdr:from>
    <xdr:to>
      <xdr:col>67</xdr:col>
      <xdr:colOff>101600</xdr:colOff>
      <xdr:row>98</xdr:row>
      <xdr:rowOff>96789</xdr:rowOff>
    </xdr:to>
    <xdr:sp macro="" textlink="">
      <xdr:nvSpPr>
        <xdr:cNvPr id="729" name="楕円 728"/>
        <xdr:cNvSpPr/>
      </xdr:nvSpPr>
      <xdr:spPr>
        <a:xfrm>
          <a:off x="12763500" y="16797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87916</xdr:rowOff>
    </xdr:from>
    <xdr:ext cx="534377" cy="259045"/>
    <xdr:sp macro="" textlink="">
      <xdr:nvSpPr>
        <xdr:cNvPr id="730" name="テキスト ボックス 729"/>
        <xdr:cNvSpPr txBox="1"/>
      </xdr:nvSpPr>
      <xdr:spPr>
        <a:xfrm>
          <a:off x="12547111" y="1689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1" name="正方形/長方形 73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2" name="正方形/長方形 73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3" name="正方形/長方形 73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4" name="正方形/長方形 73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5" name="正方形/長方形 73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6" name="正方形/長方形 73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7" name="正方形/長方形 73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8" name="正方形/長方形 73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9" name="テキスト ボックス 73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0" name="直線コネクタ 73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1" name="直線コネクタ 74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2" name="テキスト ボックス 74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3" name="直線コネクタ 74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4" name="テキスト ボックス 74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5" name="直線コネクタ 74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6" name="テキスト ボックス 74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7" name="直線コネクタ 74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8" name="テキスト ボックス 74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9" name="直線コネクタ 74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50" name="テキスト ボックス 749"/>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1" name="直線コネクタ 75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2" name="テキスト ボックス 75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55499</xdr:rowOff>
    </xdr:from>
    <xdr:to>
      <xdr:col>116</xdr:col>
      <xdr:colOff>62864</xdr:colOff>
      <xdr:row>39</xdr:row>
      <xdr:rowOff>44450</xdr:rowOff>
    </xdr:to>
    <xdr:cxnSp macro="">
      <xdr:nvCxnSpPr>
        <xdr:cNvPr id="754" name="直線コネクタ 753"/>
        <xdr:cNvCxnSpPr/>
      </xdr:nvCxnSpPr>
      <xdr:spPr>
        <a:xfrm flipV="1">
          <a:off x="22159595" y="5198999"/>
          <a:ext cx="1269" cy="1532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49547</xdr:rowOff>
    </xdr:from>
    <xdr:ext cx="249299" cy="259045"/>
    <xdr:sp macro="" textlink="">
      <xdr:nvSpPr>
        <xdr:cNvPr id="755" name="諸支出金最小値テキスト"/>
        <xdr:cNvSpPr txBox="1"/>
      </xdr:nvSpPr>
      <xdr:spPr>
        <a:xfrm>
          <a:off x="22212300" y="6736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6" name="直線コネクタ 75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2176</xdr:rowOff>
    </xdr:from>
    <xdr:ext cx="469744" cy="259045"/>
    <xdr:sp macro="" textlink="">
      <xdr:nvSpPr>
        <xdr:cNvPr id="757" name="諸支出金最大値テキスト"/>
        <xdr:cNvSpPr txBox="1"/>
      </xdr:nvSpPr>
      <xdr:spPr>
        <a:xfrm>
          <a:off x="22212300" y="4974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4,021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55499</xdr:rowOff>
    </xdr:from>
    <xdr:to>
      <xdr:col>116</xdr:col>
      <xdr:colOff>152400</xdr:colOff>
      <xdr:row>30</xdr:row>
      <xdr:rowOff>55499</xdr:rowOff>
    </xdr:to>
    <xdr:cxnSp macro="">
      <xdr:nvCxnSpPr>
        <xdr:cNvPr id="758" name="直線コネクタ 757"/>
        <xdr:cNvCxnSpPr/>
      </xdr:nvCxnSpPr>
      <xdr:spPr>
        <a:xfrm>
          <a:off x="22072600" y="5198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9" name="直線コネクタ 75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138447</xdr:rowOff>
    </xdr:from>
    <xdr:ext cx="378565" cy="259045"/>
    <xdr:sp macro="" textlink="">
      <xdr:nvSpPr>
        <xdr:cNvPr id="760" name="諸支出金平均値テキスト"/>
        <xdr:cNvSpPr txBox="1"/>
      </xdr:nvSpPr>
      <xdr:spPr>
        <a:xfrm>
          <a:off x="22212300" y="64820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115570</xdr:rowOff>
    </xdr:from>
    <xdr:to>
      <xdr:col>116</xdr:col>
      <xdr:colOff>114300</xdr:colOff>
      <xdr:row>39</xdr:row>
      <xdr:rowOff>45720</xdr:rowOff>
    </xdr:to>
    <xdr:sp macro="" textlink="">
      <xdr:nvSpPr>
        <xdr:cNvPr id="761" name="フローチャート: 判断 760"/>
        <xdr:cNvSpPr/>
      </xdr:nvSpPr>
      <xdr:spPr>
        <a:xfrm>
          <a:off x="221107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2" name="直線コネクタ 76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154432</xdr:rowOff>
    </xdr:from>
    <xdr:to>
      <xdr:col>112</xdr:col>
      <xdr:colOff>38100</xdr:colOff>
      <xdr:row>39</xdr:row>
      <xdr:rowOff>84582</xdr:rowOff>
    </xdr:to>
    <xdr:sp macro="" textlink="">
      <xdr:nvSpPr>
        <xdr:cNvPr id="763" name="フローチャート: 判断 762"/>
        <xdr:cNvSpPr/>
      </xdr:nvSpPr>
      <xdr:spPr>
        <a:xfrm>
          <a:off x="21272500" y="666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101109</xdr:rowOff>
    </xdr:from>
    <xdr:ext cx="313932" cy="259045"/>
    <xdr:sp macro="" textlink="">
      <xdr:nvSpPr>
        <xdr:cNvPr id="764" name="テキスト ボックス 763"/>
        <xdr:cNvSpPr txBox="1"/>
      </xdr:nvSpPr>
      <xdr:spPr>
        <a:xfrm>
          <a:off x="21166333" y="64447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5" name="直線コネクタ 76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143383</xdr:rowOff>
    </xdr:from>
    <xdr:to>
      <xdr:col>107</xdr:col>
      <xdr:colOff>101600</xdr:colOff>
      <xdr:row>39</xdr:row>
      <xdr:rowOff>73533</xdr:rowOff>
    </xdr:to>
    <xdr:sp macro="" textlink="">
      <xdr:nvSpPr>
        <xdr:cNvPr id="766" name="フローチャート: 判断 765"/>
        <xdr:cNvSpPr/>
      </xdr:nvSpPr>
      <xdr:spPr>
        <a:xfrm>
          <a:off x="20383500" y="665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90060</xdr:rowOff>
    </xdr:from>
    <xdr:ext cx="313932" cy="259045"/>
    <xdr:sp macro="" textlink="">
      <xdr:nvSpPr>
        <xdr:cNvPr id="767" name="テキスト ボックス 766"/>
        <xdr:cNvSpPr txBox="1"/>
      </xdr:nvSpPr>
      <xdr:spPr>
        <a:xfrm>
          <a:off x="20277333" y="64337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8" name="直線コネクタ 76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122809</xdr:rowOff>
    </xdr:from>
    <xdr:to>
      <xdr:col>102</xdr:col>
      <xdr:colOff>165100</xdr:colOff>
      <xdr:row>39</xdr:row>
      <xdr:rowOff>52959</xdr:rowOff>
    </xdr:to>
    <xdr:sp macro="" textlink="">
      <xdr:nvSpPr>
        <xdr:cNvPr id="769" name="フローチャート: 判断 768"/>
        <xdr:cNvSpPr/>
      </xdr:nvSpPr>
      <xdr:spPr>
        <a:xfrm>
          <a:off x="19494500" y="6637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69486</xdr:rowOff>
    </xdr:from>
    <xdr:ext cx="378565" cy="259045"/>
    <xdr:sp macro="" textlink="">
      <xdr:nvSpPr>
        <xdr:cNvPr id="770" name="テキスト ボックス 769"/>
        <xdr:cNvSpPr txBox="1"/>
      </xdr:nvSpPr>
      <xdr:spPr>
        <a:xfrm>
          <a:off x="19356017" y="6413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43561</xdr:rowOff>
    </xdr:from>
    <xdr:to>
      <xdr:col>98</xdr:col>
      <xdr:colOff>38100</xdr:colOff>
      <xdr:row>38</xdr:row>
      <xdr:rowOff>145161</xdr:rowOff>
    </xdr:to>
    <xdr:sp macro="" textlink="">
      <xdr:nvSpPr>
        <xdr:cNvPr id="771" name="フローチャート: 判断 770"/>
        <xdr:cNvSpPr/>
      </xdr:nvSpPr>
      <xdr:spPr>
        <a:xfrm>
          <a:off x="18605500" y="655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161688</xdr:rowOff>
    </xdr:from>
    <xdr:ext cx="378565" cy="259045"/>
    <xdr:sp macro="" textlink="">
      <xdr:nvSpPr>
        <xdr:cNvPr id="772" name="テキスト ボックス 771"/>
        <xdr:cNvSpPr txBox="1"/>
      </xdr:nvSpPr>
      <xdr:spPr>
        <a:xfrm>
          <a:off x="18467017" y="6333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3" name="テキスト ボックス 77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4" name="テキスト ボックス 77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5" name="テキスト ボックス 77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6" name="テキスト ボックス 77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7" name="テキスト ボックス 77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8" name="楕円 77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93997</xdr:rowOff>
    </xdr:from>
    <xdr:ext cx="249299" cy="259045"/>
    <xdr:sp macro="" textlink="">
      <xdr:nvSpPr>
        <xdr:cNvPr id="779" name="諸支出金該当値テキスト"/>
        <xdr:cNvSpPr txBox="1"/>
      </xdr:nvSpPr>
      <xdr:spPr>
        <a:xfrm>
          <a:off x="22212300" y="6609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80" name="楕円 77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1" name="テキスト ボックス 780"/>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2" name="楕円 78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3" name="テキスト ボックス 782"/>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4" name="楕円 78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5" name="テキスト ボックス 784"/>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6" name="楕円 78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7" name="テキスト ボックス 786"/>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8" name="正方形/長方形 78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9" name="正方形/長方形 78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0" name="正方形/長方形 78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1" name="正方形/長方形 79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2" name="正方形/長方形 79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3" name="正方形/長方形 79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4" name="正方形/長方形 79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5" name="正方形/長方形 79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6" name="テキスト ボックス 79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7" name="直線コネクタ 79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8" name="直線コネクタ 797"/>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9" name="テキスト ボックス 798"/>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800" name="直線コネクタ 799"/>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56</xdr:row>
      <xdr:rowOff>35577</xdr:rowOff>
    </xdr:from>
    <xdr:ext cx="248786" cy="259045"/>
    <xdr:sp macro="" textlink="">
      <xdr:nvSpPr>
        <xdr:cNvPr id="801" name="テキスト ボックス 800"/>
        <xdr:cNvSpPr txBox="1"/>
      </xdr:nvSpPr>
      <xdr:spPr>
        <a:xfrm>
          <a:off x="18039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2" name="直線コネクタ 80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3" name="テキスト ボックス 80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4" name="直線コネクタ 803"/>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51</xdr:row>
      <xdr:rowOff>130827</xdr:rowOff>
    </xdr:from>
    <xdr:ext cx="248786" cy="259045"/>
    <xdr:sp macro="" textlink="">
      <xdr:nvSpPr>
        <xdr:cNvPr id="805" name="テキスト ボックス 804"/>
        <xdr:cNvSpPr txBox="1"/>
      </xdr:nvSpPr>
      <xdr:spPr>
        <a:xfrm>
          <a:off x="18039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6" name="直線コネクタ 805"/>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49</xdr:row>
      <xdr:rowOff>92727</xdr:rowOff>
    </xdr:from>
    <xdr:ext cx="248786" cy="259045"/>
    <xdr:sp macro="" textlink="">
      <xdr:nvSpPr>
        <xdr:cNvPr id="807" name="テキスト ボックス 806"/>
        <xdr:cNvSpPr txBox="1"/>
      </xdr:nvSpPr>
      <xdr:spPr>
        <a:xfrm>
          <a:off x="18039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8" name="直線コネクタ 80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809" name="テキスト ボックス 808"/>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811" name="直線コネクタ 810"/>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812"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3" name="直線コネクタ 81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814"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5" name="直線コネクタ 81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6" name="直線コネクタ 815"/>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17"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8" name="フローチャート: 判断 817"/>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9" name="直線コネクタ 818"/>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20" name="フローチャート: 判断 819"/>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1" name="テキスト ボックス 820"/>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22" name="直線コネクタ 821"/>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23" name="フローチャート: 判断 822"/>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4" name="テキスト ボックス 823"/>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25" name="直線コネクタ 824"/>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127000</xdr:rowOff>
    </xdr:from>
    <xdr:to>
      <xdr:col>102</xdr:col>
      <xdr:colOff>165100</xdr:colOff>
      <xdr:row>57</xdr:row>
      <xdr:rowOff>57150</xdr:rowOff>
    </xdr:to>
    <xdr:sp macro="" textlink="">
      <xdr:nvSpPr>
        <xdr:cNvPr id="826" name="フローチャート: 判断 825"/>
        <xdr:cNvSpPr/>
      </xdr:nvSpPr>
      <xdr:spPr>
        <a:xfrm>
          <a:off x="19494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73677</xdr:rowOff>
    </xdr:from>
    <xdr:ext cx="249299" cy="259045"/>
    <xdr:sp macro="" textlink="">
      <xdr:nvSpPr>
        <xdr:cNvPr id="827" name="テキスト ボックス 826"/>
        <xdr:cNvSpPr txBox="1"/>
      </xdr:nvSpPr>
      <xdr:spPr>
        <a:xfrm>
          <a:off x="19420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31750</xdr:rowOff>
    </xdr:from>
    <xdr:to>
      <xdr:col>98</xdr:col>
      <xdr:colOff>38100</xdr:colOff>
      <xdr:row>51</xdr:row>
      <xdr:rowOff>133350</xdr:rowOff>
    </xdr:to>
    <xdr:sp macro="" textlink="">
      <xdr:nvSpPr>
        <xdr:cNvPr id="828" name="フローチャート: 判断 827"/>
        <xdr:cNvSpPr/>
      </xdr:nvSpPr>
      <xdr:spPr>
        <a:xfrm>
          <a:off x="18605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49</xdr:row>
      <xdr:rowOff>149877</xdr:rowOff>
    </xdr:from>
    <xdr:ext cx="249299" cy="259045"/>
    <xdr:sp macro="" textlink="">
      <xdr:nvSpPr>
        <xdr:cNvPr id="829" name="テキスト ボックス 828"/>
        <xdr:cNvSpPr txBox="1"/>
      </xdr:nvSpPr>
      <xdr:spPr>
        <a:xfrm>
          <a:off x="18531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0" name="テキスト ボックス 82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1" name="テキスト ボックス 83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2" name="テキスト ボックス 83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3" name="テキスト ボックス 83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4" name="テキスト ボックス 83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35" name="楕円 834"/>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36"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37" name="楕円 836"/>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38" name="テキスト ボックス 837"/>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9" name="楕円 838"/>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40" name="テキスト ボックス 839"/>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41" name="楕円 840"/>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42" name="テキスト ボックス 841"/>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43" name="楕円 842"/>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44" name="テキスト ボックス 843"/>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5" name="正方形/長方形 84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6" name="正方形/長方形 84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7" name="テキスト ボックス 84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・総務費は住民一人当たり</a:t>
          </a:r>
          <a:r>
            <a:rPr kumimoji="1" lang="en-US" altLang="ja-JP" sz="1300">
              <a:latin typeface="ＭＳ Ｐゴシック" panose="020B0600070205080204" pitchFamily="50" charset="-128"/>
              <a:ea typeface="ＭＳ Ｐゴシック" panose="020B0600070205080204" pitchFamily="50" charset="-128"/>
            </a:rPr>
            <a:t>144,252</a:t>
          </a:r>
          <a:r>
            <a:rPr kumimoji="1" lang="ja-JP" altLang="en-US" sz="1300">
              <a:latin typeface="ＭＳ Ｐゴシック" panose="020B0600070205080204" pitchFamily="50" charset="-128"/>
              <a:ea typeface="ＭＳ Ｐゴシック" panose="020B0600070205080204" pitchFamily="50" charset="-128"/>
            </a:rPr>
            <a:t>円となっており、類似団体平均、全国平均において一人当たりコストが低い状況となっているが、前年度決算と比較すると</a:t>
          </a:r>
          <a:r>
            <a:rPr kumimoji="1" lang="en-US" altLang="ja-JP" sz="1300">
              <a:latin typeface="ＭＳ Ｐゴシック" panose="020B0600070205080204" pitchFamily="50" charset="-128"/>
              <a:ea typeface="ＭＳ Ｐゴシック" panose="020B0600070205080204" pitchFamily="50" charset="-128"/>
            </a:rPr>
            <a:t>243.5</a:t>
          </a:r>
          <a:r>
            <a:rPr kumimoji="1" lang="ja-JP" altLang="en-US" sz="1300">
              <a:latin typeface="ＭＳ Ｐゴシック" panose="020B0600070205080204" pitchFamily="50" charset="-128"/>
              <a:ea typeface="ＭＳ Ｐゴシック" panose="020B0600070205080204" pitchFamily="50" charset="-128"/>
            </a:rPr>
            <a:t>％増となっている。これは、市民一人につき</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万円を給付する特別定額給付金給付事業を実施したことによるものである。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・労働費は住民一人当たり</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円となっており、類似団体平均、全国平均、県平均いずれと比較しても低い状況となっている。前年度決算と比較しても</a:t>
          </a:r>
          <a:r>
            <a:rPr kumimoji="1" lang="en-US" altLang="ja-JP" sz="1300">
              <a:latin typeface="ＭＳ Ｐゴシック" panose="020B0600070205080204" pitchFamily="50" charset="-128"/>
              <a:ea typeface="ＭＳ Ｐゴシック" panose="020B0600070205080204" pitchFamily="50" charset="-128"/>
            </a:rPr>
            <a:t>71.1</a:t>
          </a:r>
          <a:r>
            <a:rPr kumimoji="1" lang="ja-JP" altLang="en-US" sz="1300">
              <a:latin typeface="ＭＳ Ｐゴシック" panose="020B0600070205080204" pitchFamily="50" charset="-128"/>
              <a:ea typeface="ＭＳ Ｐゴシック" panose="020B0600070205080204" pitchFamily="50" charset="-128"/>
            </a:rPr>
            <a:t>％減となっており、これは、勤労者資金融資預託金の残高の減少によるものである。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・商工費は住民一人当たり</a:t>
          </a:r>
          <a:r>
            <a:rPr kumimoji="1" lang="en-US" altLang="ja-JP" sz="1300">
              <a:latin typeface="ＭＳ Ｐゴシック" panose="020B0600070205080204" pitchFamily="50" charset="-128"/>
              <a:ea typeface="ＭＳ Ｐゴシック" panose="020B0600070205080204" pitchFamily="50" charset="-128"/>
            </a:rPr>
            <a:t>14,114</a:t>
          </a:r>
          <a:r>
            <a:rPr kumimoji="1" lang="ja-JP" altLang="en-US" sz="1300">
              <a:latin typeface="ＭＳ Ｐゴシック" panose="020B0600070205080204" pitchFamily="50" charset="-128"/>
              <a:ea typeface="ＭＳ Ｐゴシック" panose="020B0600070205080204" pitchFamily="50" charset="-128"/>
            </a:rPr>
            <a:t>円となっており、類似団体平均、全国平均、県平均いずれと比較しても低い状況となっているが、前年度決算と比較すると</a:t>
          </a:r>
          <a:r>
            <a:rPr kumimoji="1" lang="en-US" altLang="ja-JP" sz="1300">
              <a:latin typeface="ＭＳ Ｐゴシック" panose="020B0600070205080204" pitchFamily="50" charset="-128"/>
              <a:ea typeface="ＭＳ Ｐゴシック" panose="020B0600070205080204" pitchFamily="50" charset="-128"/>
            </a:rPr>
            <a:t>89.8</a:t>
          </a:r>
          <a:r>
            <a:rPr kumimoji="1" lang="ja-JP" altLang="en-US" sz="1300">
              <a:latin typeface="ＭＳ Ｐゴシック" panose="020B0600070205080204" pitchFamily="50" charset="-128"/>
              <a:ea typeface="ＭＳ Ｐゴシック" panose="020B0600070205080204" pitchFamily="50" charset="-128"/>
            </a:rPr>
            <a:t>％増となっている。これは、企業誘致関連に伴う産業廃棄物処理や新型コロナウイルス感染症対策に係る協力金、プレミアム商品券発行業務を実施したこと等によるものである。</a:t>
          </a:r>
        </a:p>
        <a:p>
          <a:r>
            <a:rPr kumimoji="1" lang="ja-JP" altLang="en-US" sz="1300">
              <a:latin typeface="ＭＳ Ｐゴシック" panose="020B0600070205080204" pitchFamily="50" charset="-128"/>
              <a:ea typeface="ＭＳ Ｐゴシック" panose="020B0600070205080204" pitchFamily="50" charset="-128"/>
            </a:rPr>
            <a:t>・教育費は住民一人当たり</a:t>
          </a:r>
          <a:r>
            <a:rPr kumimoji="1" lang="en-US" altLang="ja-JP" sz="1300">
              <a:latin typeface="ＭＳ Ｐゴシック" panose="020B0600070205080204" pitchFamily="50" charset="-128"/>
              <a:ea typeface="ＭＳ Ｐゴシック" panose="020B0600070205080204" pitchFamily="50" charset="-128"/>
            </a:rPr>
            <a:t>55,348</a:t>
          </a:r>
          <a:r>
            <a:rPr kumimoji="1" lang="ja-JP" altLang="en-US" sz="1300">
              <a:latin typeface="ＭＳ Ｐゴシック" panose="020B0600070205080204" pitchFamily="50" charset="-128"/>
              <a:ea typeface="ＭＳ Ｐゴシック" panose="020B0600070205080204" pitchFamily="50" charset="-128"/>
            </a:rPr>
            <a:t>円となっており、類似団体平均、全国平均、県平均いずれと比較しても低い状況となっているが、前年度決算と比較すると</a:t>
          </a:r>
          <a:r>
            <a:rPr kumimoji="1" lang="en-US" altLang="ja-JP" sz="1300">
              <a:latin typeface="ＭＳ Ｐゴシック" panose="020B0600070205080204" pitchFamily="50" charset="-128"/>
              <a:ea typeface="ＭＳ Ｐゴシック" panose="020B0600070205080204" pitchFamily="50" charset="-128"/>
            </a:rPr>
            <a:t>14.0</a:t>
          </a:r>
          <a:r>
            <a:rPr kumimoji="1" lang="ja-JP" altLang="en-US" sz="1300">
              <a:latin typeface="ＭＳ Ｐゴシック" panose="020B0600070205080204" pitchFamily="50" charset="-128"/>
              <a:ea typeface="ＭＳ Ｐゴシック" panose="020B0600070205080204" pitchFamily="50" charset="-128"/>
            </a:rPr>
            <a:t>％増となっている。これは、岩倉南小学校本館大規模改修工事や小中学校情報機器整備事業の実施、企業誘致関連に伴う下田南遺跡発掘調査業務委託料の増額等によるものである。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愛知県岩倉市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財政調整基金については、ごみ処理施設整備により、今後公債費や施設保守費分の増加が見込まれる小牧岩倉衛生組合負担金への対応として、平成</a:t>
          </a:r>
          <a:r>
            <a:rPr kumimoji="1" lang="en-US" altLang="ja-JP" sz="1100">
              <a:latin typeface="ＭＳ ゴシック" pitchFamily="49" charset="-128"/>
              <a:ea typeface="ＭＳ ゴシック" pitchFamily="49" charset="-128"/>
            </a:rPr>
            <a:t>29</a:t>
          </a:r>
          <a:r>
            <a:rPr kumimoji="1" lang="ja-JP" altLang="en-US" sz="1100">
              <a:latin typeface="ＭＳ ゴシック" pitchFamily="49" charset="-128"/>
              <a:ea typeface="ＭＳ ゴシック" pitchFamily="49" charset="-128"/>
            </a:rPr>
            <a:t>年度まで積み立ててきたが、平成</a:t>
          </a:r>
          <a:r>
            <a:rPr kumimoji="1" lang="en-US" altLang="ja-JP" sz="1100">
              <a:latin typeface="ＭＳ ゴシック" pitchFamily="49" charset="-128"/>
              <a:ea typeface="ＭＳ ゴシック" pitchFamily="49" charset="-128"/>
            </a:rPr>
            <a:t>30</a:t>
          </a:r>
          <a:r>
            <a:rPr kumimoji="1" lang="ja-JP" altLang="en-US" sz="1100">
              <a:latin typeface="ＭＳ ゴシック" pitchFamily="49" charset="-128"/>
              <a:ea typeface="ＭＳ ゴシック" pitchFamily="49" charset="-128"/>
            </a:rPr>
            <a:t>年度以降は毎年</a:t>
          </a:r>
          <a:r>
            <a:rPr kumimoji="1" lang="en-US" altLang="ja-JP" sz="1100">
              <a:latin typeface="ＭＳ ゴシック" pitchFamily="49" charset="-128"/>
              <a:ea typeface="ＭＳ ゴシック" pitchFamily="49" charset="-128"/>
            </a:rPr>
            <a:t>5,000</a:t>
          </a:r>
          <a:r>
            <a:rPr kumimoji="1" lang="ja-JP" altLang="en-US" sz="1100">
              <a:latin typeface="ＭＳ ゴシック" pitchFamily="49" charset="-128"/>
              <a:ea typeface="ＭＳ ゴシック" pitchFamily="49" charset="-128"/>
            </a:rPr>
            <a:t>万円を取り崩していく予定である。令和２年度は、企業誘致関連事業等による歳出増への対応分を含め２億</a:t>
          </a:r>
          <a:r>
            <a:rPr kumimoji="1" lang="en-US" altLang="ja-JP" sz="1100">
              <a:latin typeface="ＭＳ ゴシック" pitchFamily="49" charset="-128"/>
              <a:ea typeface="ＭＳ ゴシック" pitchFamily="49" charset="-128"/>
            </a:rPr>
            <a:t>5,000</a:t>
          </a:r>
          <a:r>
            <a:rPr kumimoji="1" lang="ja-JP" altLang="en-US" sz="1100">
              <a:latin typeface="ＭＳ ゴシック" pitchFamily="49" charset="-128"/>
              <a:ea typeface="ＭＳ ゴシック" pitchFamily="49" charset="-128"/>
            </a:rPr>
            <a:t>万円を取り崩し、基金残高は８億</a:t>
          </a:r>
          <a:r>
            <a:rPr kumimoji="1" lang="en-US" altLang="ja-JP" sz="1100">
              <a:latin typeface="ＭＳ ゴシック" pitchFamily="49" charset="-128"/>
              <a:ea typeface="ＭＳ ゴシック" pitchFamily="49" charset="-128"/>
            </a:rPr>
            <a:t>700</a:t>
          </a:r>
          <a:r>
            <a:rPr kumimoji="1" lang="ja-JP" altLang="en-US" sz="1100">
              <a:latin typeface="ＭＳ ゴシック" pitchFamily="49" charset="-128"/>
              <a:ea typeface="ＭＳ ゴシック" pitchFamily="49" charset="-128"/>
            </a:rPr>
            <a:t>万円となり、前年度比</a:t>
          </a:r>
          <a:r>
            <a:rPr kumimoji="1" lang="en-US" altLang="ja-JP" sz="1100">
              <a:latin typeface="ＭＳ ゴシック" pitchFamily="49" charset="-128"/>
              <a:ea typeface="ＭＳ ゴシック" pitchFamily="49" charset="-128"/>
            </a:rPr>
            <a:t>3.02</a:t>
          </a:r>
          <a:r>
            <a:rPr kumimoji="1" lang="ja-JP" altLang="en-US" sz="1100">
              <a:latin typeface="ＭＳ ゴシック" pitchFamily="49" charset="-128"/>
              <a:ea typeface="ＭＳ ゴシック" pitchFamily="49" charset="-128"/>
            </a:rPr>
            <a:t>ポイント減少した。</a:t>
          </a:r>
        </a:p>
        <a:p>
          <a:r>
            <a:rPr kumimoji="1" lang="ja-JP" altLang="en-US" sz="1100">
              <a:latin typeface="ＭＳ ゴシック" pitchFamily="49" charset="-128"/>
              <a:ea typeface="ＭＳ ゴシック" pitchFamily="49" charset="-128"/>
            </a:rPr>
            <a:t>　実質収支については、様々な新型コロナウイルス感染症対策事業を実施したことで過去最大の決算となったが、新型コロナウイルス感染症の影響による事業の縮小等により、前年度比</a:t>
          </a:r>
          <a:r>
            <a:rPr kumimoji="1" lang="en-US" altLang="ja-JP" sz="1100">
              <a:latin typeface="ＭＳ ゴシック" pitchFamily="49" charset="-128"/>
              <a:ea typeface="ＭＳ ゴシック" pitchFamily="49" charset="-128"/>
            </a:rPr>
            <a:t>2.74</a:t>
          </a:r>
          <a:r>
            <a:rPr kumimoji="1" lang="ja-JP" altLang="en-US" sz="1100">
              <a:latin typeface="ＭＳ ゴシック" pitchFamily="49" charset="-128"/>
              <a:ea typeface="ＭＳ ゴシック" pitchFamily="49" charset="-128"/>
            </a:rPr>
            <a:t>ポイント増加した。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愛知県岩倉市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年度以降、土地取得特別会計を除いたすべての会計で黒字で推移しており、健全な財政運営がなされている。特に一般会計及び上水道事業会計においては５％を超える黒字で推移している。</a:t>
          </a:r>
        </a:p>
        <a:p>
          <a:r>
            <a:rPr kumimoji="1" lang="ja-JP" altLang="en-US" sz="1400">
              <a:latin typeface="ＭＳ ゴシック" pitchFamily="49" charset="-128"/>
              <a:ea typeface="ＭＳ ゴシック" pitchFamily="49" charset="-128"/>
            </a:rPr>
            <a:t>　令和２年度は上水道事業会計、介護保険特別会計、公共下水道事業会計で黒字比率が減少したものの、国民健康保険特別会計では黒字比率が微増した。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全体では、前年度比</a:t>
          </a:r>
          <a:r>
            <a:rPr kumimoji="1" lang="en-US" altLang="ja-JP" sz="1400">
              <a:latin typeface="ＭＳ ゴシック" pitchFamily="49" charset="-128"/>
              <a:ea typeface="ＭＳ ゴシック" pitchFamily="49" charset="-128"/>
            </a:rPr>
            <a:t>1.73</a:t>
          </a:r>
          <a:r>
            <a:rPr kumimoji="1" lang="ja-JP" altLang="en-US" sz="1400">
              <a:latin typeface="ＭＳ ゴシック" pitchFamily="49" charset="-128"/>
              <a:ea typeface="ＭＳ ゴシック" pitchFamily="49" charset="-128"/>
            </a:rPr>
            <a:t>ポイント増となる</a:t>
          </a:r>
          <a:r>
            <a:rPr kumimoji="1" lang="en-US" altLang="ja-JP" sz="1400">
              <a:latin typeface="ＭＳ ゴシック" pitchFamily="49" charset="-128"/>
              <a:ea typeface="ＭＳ ゴシック" pitchFamily="49" charset="-128"/>
            </a:rPr>
            <a:t>20.25</a:t>
          </a:r>
          <a:r>
            <a:rPr kumimoji="1" lang="ja-JP" altLang="en-US" sz="1400">
              <a:latin typeface="ＭＳ ゴシック" pitchFamily="49" charset="-128"/>
              <a:ea typeface="ＭＳ ゴシック" pitchFamily="49" charset="-128"/>
            </a:rPr>
            <a:t>％の黒字となっている。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22968026</v>
      </c>
      <c r="BO4" s="464"/>
      <c r="BP4" s="464"/>
      <c r="BQ4" s="464"/>
      <c r="BR4" s="464"/>
      <c r="BS4" s="464"/>
      <c r="BT4" s="464"/>
      <c r="BU4" s="465"/>
      <c r="BV4" s="463">
        <v>16720521</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10.5</v>
      </c>
      <c r="CU4" s="648"/>
      <c r="CV4" s="648"/>
      <c r="CW4" s="648"/>
      <c r="CX4" s="648"/>
      <c r="CY4" s="648"/>
      <c r="CZ4" s="648"/>
      <c r="DA4" s="649"/>
      <c r="DB4" s="647">
        <v>7.8</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21638932</v>
      </c>
      <c r="BO5" s="469"/>
      <c r="BP5" s="469"/>
      <c r="BQ5" s="469"/>
      <c r="BR5" s="469"/>
      <c r="BS5" s="469"/>
      <c r="BT5" s="469"/>
      <c r="BU5" s="470"/>
      <c r="BV5" s="468">
        <v>15802435</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89</v>
      </c>
      <c r="CU5" s="439"/>
      <c r="CV5" s="439"/>
      <c r="CW5" s="439"/>
      <c r="CX5" s="439"/>
      <c r="CY5" s="439"/>
      <c r="CZ5" s="439"/>
      <c r="DA5" s="440"/>
      <c r="DB5" s="438">
        <v>86.8</v>
      </c>
      <c r="DC5" s="439"/>
      <c r="DD5" s="439"/>
      <c r="DE5" s="439"/>
      <c r="DF5" s="439"/>
      <c r="DG5" s="439"/>
      <c r="DH5" s="439"/>
      <c r="DI5" s="440"/>
      <c r="DJ5" s="186"/>
      <c r="DK5" s="186"/>
      <c r="DL5" s="186"/>
      <c r="DM5" s="186"/>
      <c r="DN5" s="186"/>
      <c r="DO5" s="186"/>
    </row>
    <row r="6" spans="1:119" ht="18.75" customHeight="1" x14ac:dyDescent="0.15">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94</v>
      </c>
      <c r="AV6" s="526"/>
      <c r="AW6" s="526"/>
      <c r="AX6" s="526"/>
      <c r="AY6" s="448" t="s">
        <v>102</v>
      </c>
      <c r="AZ6" s="449"/>
      <c r="BA6" s="449"/>
      <c r="BB6" s="449"/>
      <c r="BC6" s="449"/>
      <c r="BD6" s="449"/>
      <c r="BE6" s="449"/>
      <c r="BF6" s="449"/>
      <c r="BG6" s="449"/>
      <c r="BH6" s="449"/>
      <c r="BI6" s="449"/>
      <c r="BJ6" s="449"/>
      <c r="BK6" s="449"/>
      <c r="BL6" s="449"/>
      <c r="BM6" s="450"/>
      <c r="BN6" s="468">
        <v>1329094</v>
      </c>
      <c r="BO6" s="469"/>
      <c r="BP6" s="469"/>
      <c r="BQ6" s="469"/>
      <c r="BR6" s="469"/>
      <c r="BS6" s="469"/>
      <c r="BT6" s="469"/>
      <c r="BU6" s="470"/>
      <c r="BV6" s="468">
        <v>918086</v>
      </c>
      <c r="BW6" s="469"/>
      <c r="BX6" s="469"/>
      <c r="BY6" s="469"/>
      <c r="BZ6" s="469"/>
      <c r="CA6" s="469"/>
      <c r="CB6" s="469"/>
      <c r="CC6" s="470"/>
      <c r="CD6" s="477" t="s">
        <v>103</v>
      </c>
      <c r="CE6" s="478"/>
      <c r="CF6" s="478"/>
      <c r="CG6" s="478"/>
      <c r="CH6" s="478"/>
      <c r="CI6" s="478"/>
      <c r="CJ6" s="478"/>
      <c r="CK6" s="478"/>
      <c r="CL6" s="478"/>
      <c r="CM6" s="478"/>
      <c r="CN6" s="478"/>
      <c r="CO6" s="478"/>
      <c r="CP6" s="478"/>
      <c r="CQ6" s="478"/>
      <c r="CR6" s="478"/>
      <c r="CS6" s="479"/>
      <c r="CT6" s="621">
        <v>94.7</v>
      </c>
      <c r="CU6" s="622"/>
      <c r="CV6" s="622"/>
      <c r="CW6" s="622"/>
      <c r="CX6" s="622"/>
      <c r="CY6" s="622"/>
      <c r="CZ6" s="622"/>
      <c r="DA6" s="623"/>
      <c r="DB6" s="621">
        <v>93</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104</v>
      </c>
      <c r="AN7" s="442"/>
      <c r="AO7" s="442"/>
      <c r="AP7" s="442"/>
      <c r="AQ7" s="442"/>
      <c r="AR7" s="442"/>
      <c r="AS7" s="442"/>
      <c r="AT7" s="443"/>
      <c r="AU7" s="525" t="s">
        <v>105</v>
      </c>
      <c r="AV7" s="526"/>
      <c r="AW7" s="526"/>
      <c r="AX7" s="526"/>
      <c r="AY7" s="448" t="s">
        <v>106</v>
      </c>
      <c r="AZ7" s="449"/>
      <c r="BA7" s="449"/>
      <c r="BB7" s="449"/>
      <c r="BC7" s="449"/>
      <c r="BD7" s="449"/>
      <c r="BE7" s="449"/>
      <c r="BF7" s="449"/>
      <c r="BG7" s="449"/>
      <c r="BH7" s="449"/>
      <c r="BI7" s="449"/>
      <c r="BJ7" s="449"/>
      <c r="BK7" s="449"/>
      <c r="BL7" s="449"/>
      <c r="BM7" s="450"/>
      <c r="BN7" s="468">
        <v>294393</v>
      </c>
      <c r="BO7" s="469"/>
      <c r="BP7" s="469"/>
      <c r="BQ7" s="469"/>
      <c r="BR7" s="469"/>
      <c r="BS7" s="469"/>
      <c r="BT7" s="469"/>
      <c r="BU7" s="470"/>
      <c r="BV7" s="468">
        <v>185741</v>
      </c>
      <c r="BW7" s="469"/>
      <c r="BX7" s="469"/>
      <c r="BY7" s="469"/>
      <c r="BZ7" s="469"/>
      <c r="CA7" s="469"/>
      <c r="CB7" s="469"/>
      <c r="CC7" s="470"/>
      <c r="CD7" s="477" t="s">
        <v>107</v>
      </c>
      <c r="CE7" s="478"/>
      <c r="CF7" s="478"/>
      <c r="CG7" s="478"/>
      <c r="CH7" s="478"/>
      <c r="CI7" s="478"/>
      <c r="CJ7" s="478"/>
      <c r="CK7" s="478"/>
      <c r="CL7" s="478"/>
      <c r="CM7" s="478"/>
      <c r="CN7" s="478"/>
      <c r="CO7" s="478"/>
      <c r="CP7" s="478"/>
      <c r="CQ7" s="478"/>
      <c r="CR7" s="478"/>
      <c r="CS7" s="479"/>
      <c r="CT7" s="468">
        <v>9829563</v>
      </c>
      <c r="CU7" s="469"/>
      <c r="CV7" s="469"/>
      <c r="CW7" s="469"/>
      <c r="CX7" s="469"/>
      <c r="CY7" s="469"/>
      <c r="CZ7" s="469"/>
      <c r="DA7" s="470"/>
      <c r="DB7" s="468">
        <v>9397966</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108</v>
      </c>
      <c r="AN8" s="442"/>
      <c r="AO8" s="442"/>
      <c r="AP8" s="442"/>
      <c r="AQ8" s="442"/>
      <c r="AR8" s="442"/>
      <c r="AS8" s="442"/>
      <c r="AT8" s="443"/>
      <c r="AU8" s="525" t="s">
        <v>109</v>
      </c>
      <c r="AV8" s="526"/>
      <c r="AW8" s="526"/>
      <c r="AX8" s="526"/>
      <c r="AY8" s="448" t="s">
        <v>110</v>
      </c>
      <c r="AZ8" s="449"/>
      <c r="BA8" s="449"/>
      <c r="BB8" s="449"/>
      <c r="BC8" s="449"/>
      <c r="BD8" s="449"/>
      <c r="BE8" s="449"/>
      <c r="BF8" s="449"/>
      <c r="BG8" s="449"/>
      <c r="BH8" s="449"/>
      <c r="BI8" s="449"/>
      <c r="BJ8" s="449"/>
      <c r="BK8" s="449"/>
      <c r="BL8" s="449"/>
      <c r="BM8" s="450"/>
      <c r="BN8" s="468">
        <v>1034701</v>
      </c>
      <c r="BO8" s="469"/>
      <c r="BP8" s="469"/>
      <c r="BQ8" s="469"/>
      <c r="BR8" s="469"/>
      <c r="BS8" s="469"/>
      <c r="BT8" s="469"/>
      <c r="BU8" s="470"/>
      <c r="BV8" s="468">
        <v>732345</v>
      </c>
      <c r="BW8" s="469"/>
      <c r="BX8" s="469"/>
      <c r="BY8" s="469"/>
      <c r="BZ8" s="469"/>
      <c r="CA8" s="469"/>
      <c r="CB8" s="469"/>
      <c r="CC8" s="470"/>
      <c r="CD8" s="477" t="s">
        <v>111</v>
      </c>
      <c r="CE8" s="478"/>
      <c r="CF8" s="478"/>
      <c r="CG8" s="478"/>
      <c r="CH8" s="478"/>
      <c r="CI8" s="478"/>
      <c r="CJ8" s="478"/>
      <c r="CK8" s="478"/>
      <c r="CL8" s="478"/>
      <c r="CM8" s="478"/>
      <c r="CN8" s="478"/>
      <c r="CO8" s="478"/>
      <c r="CP8" s="478"/>
      <c r="CQ8" s="478"/>
      <c r="CR8" s="478"/>
      <c r="CS8" s="479"/>
      <c r="CT8" s="581">
        <v>0.82</v>
      </c>
      <c r="CU8" s="582"/>
      <c r="CV8" s="582"/>
      <c r="CW8" s="582"/>
      <c r="CX8" s="582"/>
      <c r="CY8" s="582"/>
      <c r="CZ8" s="582"/>
      <c r="DA8" s="583"/>
      <c r="DB8" s="581">
        <v>0.82</v>
      </c>
      <c r="DC8" s="582"/>
      <c r="DD8" s="582"/>
      <c r="DE8" s="582"/>
      <c r="DF8" s="582"/>
      <c r="DG8" s="582"/>
      <c r="DH8" s="582"/>
      <c r="DI8" s="583"/>
      <c r="DJ8" s="186"/>
      <c r="DK8" s="186"/>
      <c r="DL8" s="186"/>
      <c r="DM8" s="186"/>
      <c r="DN8" s="186"/>
      <c r="DO8" s="186"/>
    </row>
    <row r="9" spans="1:119" ht="18.75" customHeight="1" thickBot="1" x14ac:dyDescent="0.2">
      <c r="A9" s="187"/>
      <c r="B9" s="610" t="s">
        <v>112</v>
      </c>
      <c r="C9" s="611"/>
      <c r="D9" s="611"/>
      <c r="E9" s="611"/>
      <c r="F9" s="611"/>
      <c r="G9" s="611"/>
      <c r="H9" s="611"/>
      <c r="I9" s="611"/>
      <c r="J9" s="611"/>
      <c r="K9" s="531"/>
      <c r="L9" s="612" t="s">
        <v>113</v>
      </c>
      <c r="M9" s="613"/>
      <c r="N9" s="613"/>
      <c r="O9" s="613"/>
      <c r="P9" s="613"/>
      <c r="Q9" s="614"/>
      <c r="R9" s="615">
        <v>47983</v>
      </c>
      <c r="S9" s="616"/>
      <c r="T9" s="616"/>
      <c r="U9" s="616"/>
      <c r="V9" s="617"/>
      <c r="W9" s="547" t="s">
        <v>114</v>
      </c>
      <c r="X9" s="548"/>
      <c r="Y9" s="548"/>
      <c r="Z9" s="548"/>
      <c r="AA9" s="548"/>
      <c r="AB9" s="548"/>
      <c r="AC9" s="548"/>
      <c r="AD9" s="548"/>
      <c r="AE9" s="548"/>
      <c r="AF9" s="548"/>
      <c r="AG9" s="548"/>
      <c r="AH9" s="548"/>
      <c r="AI9" s="548"/>
      <c r="AJ9" s="548"/>
      <c r="AK9" s="548"/>
      <c r="AL9" s="618"/>
      <c r="AM9" s="537" t="s">
        <v>115</v>
      </c>
      <c r="AN9" s="442"/>
      <c r="AO9" s="442"/>
      <c r="AP9" s="442"/>
      <c r="AQ9" s="442"/>
      <c r="AR9" s="442"/>
      <c r="AS9" s="442"/>
      <c r="AT9" s="443"/>
      <c r="AU9" s="525" t="s">
        <v>116</v>
      </c>
      <c r="AV9" s="526"/>
      <c r="AW9" s="526"/>
      <c r="AX9" s="526"/>
      <c r="AY9" s="448" t="s">
        <v>117</v>
      </c>
      <c r="AZ9" s="449"/>
      <c r="BA9" s="449"/>
      <c r="BB9" s="449"/>
      <c r="BC9" s="449"/>
      <c r="BD9" s="449"/>
      <c r="BE9" s="449"/>
      <c r="BF9" s="449"/>
      <c r="BG9" s="449"/>
      <c r="BH9" s="449"/>
      <c r="BI9" s="449"/>
      <c r="BJ9" s="449"/>
      <c r="BK9" s="449"/>
      <c r="BL9" s="449"/>
      <c r="BM9" s="450"/>
      <c r="BN9" s="468">
        <v>302356</v>
      </c>
      <c r="BO9" s="469"/>
      <c r="BP9" s="469"/>
      <c r="BQ9" s="469"/>
      <c r="BR9" s="469"/>
      <c r="BS9" s="469"/>
      <c r="BT9" s="469"/>
      <c r="BU9" s="470"/>
      <c r="BV9" s="468">
        <v>-25583</v>
      </c>
      <c r="BW9" s="469"/>
      <c r="BX9" s="469"/>
      <c r="BY9" s="469"/>
      <c r="BZ9" s="469"/>
      <c r="CA9" s="469"/>
      <c r="CB9" s="469"/>
      <c r="CC9" s="470"/>
      <c r="CD9" s="477" t="s">
        <v>118</v>
      </c>
      <c r="CE9" s="478"/>
      <c r="CF9" s="478"/>
      <c r="CG9" s="478"/>
      <c r="CH9" s="478"/>
      <c r="CI9" s="478"/>
      <c r="CJ9" s="478"/>
      <c r="CK9" s="478"/>
      <c r="CL9" s="478"/>
      <c r="CM9" s="478"/>
      <c r="CN9" s="478"/>
      <c r="CO9" s="478"/>
      <c r="CP9" s="478"/>
      <c r="CQ9" s="478"/>
      <c r="CR9" s="478"/>
      <c r="CS9" s="479"/>
      <c r="CT9" s="438">
        <v>9.3000000000000007</v>
      </c>
      <c r="CU9" s="439"/>
      <c r="CV9" s="439"/>
      <c r="CW9" s="439"/>
      <c r="CX9" s="439"/>
      <c r="CY9" s="439"/>
      <c r="CZ9" s="439"/>
      <c r="DA9" s="440"/>
      <c r="DB9" s="438">
        <v>9.9</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119</v>
      </c>
      <c r="M10" s="442"/>
      <c r="N10" s="442"/>
      <c r="O10" s="442"/>
      <c r="P10" s="442"/>
      <c r="Q10" s="443"/>
      <c r="R10" s="444">
        <v>47562</v>
      </c>
      <c r="S10" s="445"/>
      <c r="T10" s="445"/>
      <c r="U10" s="445"/>
      <c r="V10" s="447"/>
      <c r="W10" s="619"/>
      <c r="X10" s="430"/>
      <c r="Y10" s="430"/>
      <c r="Z10" s="430"/>
      <c r="AA10" s="430"/>
      <c r="AB10" s="430"/>
      <c r="AC10" s="430"/>
      <c r="AD10" s="430"/>
      <c r="AE10" s="430"/>
      <c r="AF10" s="430"/>
      <c r="AG10" s="430"/>
      <c r="AH10" s="430"/>
      <c r="AI10" s="430"/>
      <c r="AJ10" s="430"/>
      <c r="AK10" s="430"/>
      <c r="AL10" s="620"/>
      <c r="AM10" s="537" t="s">
        <v>120</v>
      </c>
      <c r="AN10" s="442"/>
      <c r="AO10" s="442"/>
      <c r="AP10" s="442"/>
      <c r="AQ10" s="442"/>
      <c r="AR10" s="442"/>
      <c r="AS10" s="442"/>
      <c r="AT10" s="443"/>
      <c r="AU10" s="525" t="s">
        <v>109</v>
      </c>
      <c r="AV10" s="526"/>
      <c r="AW10" s="526"/>
      <c r="AX10" s="526"/>
      <c r="AY10" s="448" t="s">
        <v>121</v>
      </c>
      <c r="AZ10" s="449"/>
      <c r="BA10" s="449"/>
      <c r="BB10" s="449"/>
      <c r="BC10" s="449"/>
      <c r="BD10" s="449"/>
      <c r="BE10" s="449"/>
      <c r="BF10" s="449"/>
      <c r="BG10" s="449"/>
      <c r="BH10" s="449"/>
      <c r="BI10" s="449"/>
      <c r="BJ10" s="449"/>
      <c r="BK10" s="449"/>
      <c r="BL10" s="449"/>
      <c r="BM10" s="450"/>
      <c r="BN10" s="468">
        <v>1688</v>
      </c>
      <c r="BO10" s="469"/>
      <c r="BP10" s="469"/>
      <c r="BQ10" s="469"/>
      <c r="BR10" s="469"/>
      <c r="BS10" s="469"/>
      <c r="BT10" s="469"/>
      <c r="BU10" s="470"/>
      <c r="BV10" s="468">
        <v>1866</v>
      </c>
      <c r="BW10" s="469"/>
      <c r="BX10" s="469"/>
      <c r="BY10" s="469"/>
      <c r="BZ10" s="469"/>
      <c r="CA10" s="469"/>
      <c r="CB10" s="469"/>
      <c r="CC10" s="470"/>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123</v>
      </c>
      <c r="M11" s="515"/>
      <c r="N11" s="515"/>
      <c r="O11" s="515"/>
      <c r="P11" s="515"/>
      <c r="Q11" s="516"/>
      <c r="R11" s="607" t="s">
        <v>124</v>
      </c>
      <c r="S11" s="608"/>
      <c r="T11" s="608"/>
      <c r="U11" s="608"/>
      <c r="V11" s="609"/>
      <c r="W11" s="619"/>
      <c r="X11" s="430"/>
      <c r="Y11" s="430"/>
      <c r="Z11" s="430"/>
      <c r="AA11" s="430"/>
      <c r="AB11" s="430"/>
      <c r="AC11" s="430"/>
      <c r="AD11" s="430"/>
      <c r="AE11" s="430"/>
      <c r="AF11" s="430"/>
      <c r="AG11" s="430"/>
      <c r="AH11" s="430"/>
      <c r="AI11" s="430"/>
      <c r="AJ11" s="430"/>
      <c r="AK11" s="430"/>
      <c r="AL11" s="620"/>
      <c r="AM11" s="537" t="s">
        <v>125</v>
      </c>
      <c r="AN11" s="442"/>
      <c r="AO11" s="442"/>
      <c r="AP11" s="442"/>
      <c r="AQ11" s="442"/>
      <c r="AR11" s="442"/>
      <c r="AS11" s="442"/>
      <c r="AT11" s="443"/>
      <c r="AU11" s="525" t="s">
        <v>94</v>
      </c>
      <c r="AV11" s="526"/>
      <c r="AW11" s="526"/>
      <c r="AX11" s="526"/>
      <c r="AY11" s="448" t="s">
        <v>126</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127</v>
      </c>
      <c r="CE11" s="478"/>
      <c r="CF11" s="478"/>
      <c r="CG11" s="478"/>
      <c r="CH11" s="478"/>
      <c r="CI11" s="478"/>
      <c r="CJ11" s="478"/>
      <c r="CK11" s="478"/>
      <c r="CL11" s="478"/>
      <c r="CM11" s="478"/>
      <c r="CN11" s="478"/>
      <c r="CO11" s="478"/>
      <c r="CP11" s="478"/>
      <c r="CQ11" s="478"/>
      <c r="CR11" s="478"/>
      <c r="CS11" s="479"/>
      <c r="CT11" s="581" t="s">
        <v>128</v>
      </c>
      <c r="CU11" s="582"/>
      <c r="CV11" s="582"/>
      <c r="CW11" s="582"/>
      <c r="CX11" s="582"/>
      <c r="CY11" s="582"/>
      <c r="CZ11" s="582"/>
      <c r="DA11" s="583"/>
      <c r="DB11" s="581" t="s">
        <v>128</v>
      </c>
      <c r="DC11" s="582"/>
      <c r="DD11" s="582"/>
      <c r="DE11" s="582"/>
      <c r="DF11" s="582"/>
      <c r="DG11" s="582"/>
      <c r="DH11" s="582"/>
      <c r="DI11" s="583"/>
      <c r="DJ11" s="186"/>
      <c r="DK11" s="186"/>
      <c r="DL11" s="186"/>
      <c r="DM11" s="186"/>
      <c r="DN11" s="186"/>
      <c r="DO11" s="186"/>
    </row>
    <row r="12" spans="1:119" ht="18.75" customHeight="1" x14ac:dyDescent="0.15">
      <c r="A12" s="187"/>
      <c r="B12" s="584" t="s">
        <v>129</v>
      </c>
      <c r="C12" s="585"/>
      <c r="D12" s="585"/>
      <c r="E12" s="585"/>
      <c r="F12" s="585"/>
      <c r="G12" s="585"/>
      <c r="H12" s="585"/>
      <c r="I12" s="585"/>
      <c r="J12" s="585"/>
      <c r="K12" s="586"/>
      <c r="L12" s="593" t="s">
        <v>130</v>
      </c>
      <c r="M12" s="594"/>
      <c r="N12" s="594"/>
      <c r="O12" s="594"/>
      <c r="P12" s="594"/>
      <c r="Q12" s="595"/>
      <c r="R12" s="596">
        <v>48075</v>
      </c>
      <c r="S12" s="597"/>
      <c r="T12" s="597"/>
      <c r="U12" s="597"/>
      <c r="V12" s="598"/>
      <c r="W12" s="599" t="s">
        <v>1</v>
      </c>
      <c r="X12" s="526"/>
      <c r="Y12" s="526"/>
      <c r="Z12" s="526"/>
      <c r="AA12" s="526"/>
      <c r="AB12" s="600"/>
      <c r="AC12" s="601" t="s">
        <v>131</v>
      </c>
      <c r="AD12" s="602"/>
      <c r="AE12" s="602"/>
      <c r="AF12" s="602"/>
      <c r="AG12" s="603"/>
      <c r="AH12" s="601" t="s">
        <v>132</v>
      </c>
      <c r="AI12" s="602"/>
      <c r="AJ12" s="602"/>
      <c r="AK12" s="602"/>
      <c r="AL12" s="604"/>
      <c r="AM12" s="537" t="s">
        <v>133</v>
      </c>
      <c r="AN12" s="442"/>
      <c r="AO12" s="442"/>
      <c r="AP12" s="442"/>
      <c r="AQ12" s="442"/>
      <c r="AR12" s="442"/>
      <c r="AS12" s="442"/>
      <c r="AT12" s="443"/>
      <c r="AU12" s="525" t="s">
        <v>109</v>
      </c>
      <c r="AV12" s="526"/>
      <c r="AW12" s="526"/>
      <c r="AX12" s="526"/>
      <c r="AY12" s="448" t="s">
        <v>134</v>
      </c>
      <c r="AZ12" s="449"/>
      <c r="BA12" s="449"/>
      <c r="BB12" s="449"/>
      <c r="BC12" s="449"/>
      <c r="BD12" s="449"/>
      <c r="BE12" s="449"/>
      <c r="BF12" s="449"/>
      <c r="BG12" s="449"/>
      <c r="BH12" s="449"/>
      <c r="BI12" s="449"/>
      <c r="BJ12" s="449"/>
      <c r="BK12" s="449"/>
      <c r="BL12" s="449"/>
      <c r="BM12" s="450"/>
      <c r="BN12" s="468">
        <v>250000</v>
      </c>
      <c r="BO12" s="469"/>
      <c r="BP12" s="469"/>
      <c r="BQ12" s="469"/>
      <c r="BR12" s="469"/>
      <c r="BS12" s="469"/>
      <c r="BT12" s="469"/>
      <c r="BU12" s="470"/>
      <c r="BV12" s="468">
        <v>180000</v>
      </c>
      <c r="BW12" s="469"/>
      <c r="BX12" s="469"/>
      <c r="BY12" s="469"/>
      <c r="BZ12" s="469"/>
      <c r="CA12" s="469"/>
      <c r="CB12" s="469"/>
      <c r="CC12" s="470"/>
      <c r="CD12" s="477" t="s">
        <v>135</v>
      </c>
      <c r="CE12" s="478"/>
      <c r="CF12" s="478"/>
      <c r="CG12" s="478"/>
      <c r="CH12" s="478"/>
      <c r="CI12" s="478"/>
      <c r="CJ12" s="478"/>
      <c r="CK12" s="478"/>
      <c r="CL12" s="478"/>
      <c r="CM12" s="478"/>
      <c r="CN12" s="478"/>
      <c r="CO12" s="478"/>
      <c r="CP12" s="478"/>
      <c r="CQ12" s="478"/>
      <c r="CR12" s="478"/>
      <c r="CS12" s="479"/>
      <c r="CT12" s="581" t="s">
        <v>128</v>
      </c>
      <c r="CU12" s="582"/>
      <c r="CV12" s="582"/>
      <c r="CW12" s="582"/>
      <c r="CX12" s="582"/>
      <c r="CY12" s="582"/>
      <c r="CZ12" s="582"/>
      <c r="DA12" s="583"/>
      <c r="DB12" s="581" t="s">
        <v>136</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137</v>
      </c>
      <c r="N13" s="569"/>
      <c r="O13" s="569"/>
      <c r="P13" s="569"/>
      <c r="Q13" s="570"/>
      <c r="R13" s="571">
        <v>45384</v>
      </c>
      <c r="S13" s="572"/>
      <c r="T13" s="572"/>
      <c r="U13" s="572"/>
      <c r="V13" s="573"/>
      <c r="W13" s="559" t="s">
        <v>138</v>
      </c>
      <c r="X13" s="481"/>
      <c r="Y13" s="481"/>
      <c r="Z13" s="481"/>
      <c r="AA13" s="481"/>
      <c r="AB13" s="482"/>
      <c r="AC13" s="444">
        <v>239</v>
      </c>
      <c r="AD13" s="445"/>
      <c r="AE13" s="445"/>
      <c r="AF13" s="445"/>
      <c r="AG13" s="446"/>
      <c r="AH13" s="444">
        <v>268</v>
      </c>
      <c r="AI13" s="445"/>
      <c r="AJ13" s="445"/>
      <c r="AK13" s="445"/>
      <c r="AL13" s="447"/>
      <c r="AM13" s="537" t="s">
        <v>139</v>
      </c>
      <c r="AN13" s="442"/>
      <c r="AO13" s="442"/>
      <c r="AP13" s="442"/>
      <c r="AQ13" s="442"/>
      <c r="AR13" s="442"/>
      <c r="AS13" s="442"/>
      <c r="AT13" s="443"/>
      <c r="AU13" s="525" t="s">
        <v>116</v>
      </c>
      <c r="AV13" s="526"/>
      <c r="AW13" s="526"/>
      <c r="AX13" s="526"/>
      <c r="AY13" s="448" t="s">
        <v>140</v>
      </c>
      <c r="AZ13" s="449"/>
      <c r="BA13" s="449"/>
      <c r="BB13" s="449"/>
      <c r="BC13" s="449"/>
      <c r="BD13" s="449"/>
      <c r="BE13" s="449"/>
      <c r="BF13" s="449"/>
      <c r="BG13" s="449"/>
      <c r="BH13" s="449"/>
      <c r="BI13" s="449"/>
      <c r="BJ13" s="449"/>
      <c r="BK13" s="449"/>
      <c r="BL13" s="449"/>
      <c r="BM13" s="450"/>
      <c r="BN13" s="468">
        <v>54044</v>
      </c>
      <c r="BO13" s="469"/>
      <c r="BP13" s="469"/>
      <c r="BQ13" s="469"/>
      <c r="BR13" s="469"/>
      <c r="BS13" s="469"/>
      <c r="BT13" s="469"/>
      <c r="BU13" s="470"/>
      <c r="BV13" s="468">
        <v>-203717</v>
      </c>
      <c r="BW13" s="469"/>
      <c r="BX13" s="469"/>
      <c r="BY13" s="469"/>
      <c r="BZ13" s="469"/>
      <c r="CA13" s="469"/>
      <c r="CB13" s="469"/>
      <c r="CC13" s="470"/>
      <c r="CD13" s="477" t="s">
        <v>141</v>
      </c>
      <c r="CE13" s="478"/>
      <c r="CF13" s="478"/>
      <c r="CG13" s="478"/>
      <c r="CH13" s="478"/>
      <c r="CI13" s="478"/>
      <c r="CJ13" s="478"/>
      <c r="CK13" s="478"/>
      <c r="CL13" s="478"/>
      <c r="CM13" s="478"/>
      <c r="CN13" s="478"/>
      <c r="CO13" s="478"/>
      <c r="CP13" s="478"/>
      <c r="CQ13" s="478"/>
      <c r="CR13" s="478"/>
      <c r="CS13" s="479"/>
      <c r="CT13" s="438">
        <v>4.3</v>
      </c>
      <c r="CU13" s="439"/>
      <c r="CV13" s="439"/>
      <c r="CW13" s="439"/>
      <c r="CX13" s="439"/>
      <c r="CY13" s="439"/>
      <c r="CZ13" s="439"/>
      <c r="DA13" s="440"/>
      <c r="DB13" s="438">
        <v>4</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142</v>
      </c>
      <c r="M14" s="605"/>
      <c r="N14" s="605"/>
      <c r="O14" s="605"/>
      <c r="P14" s="605"/>
      <c r="Q14" s="606"/>
      <c r="R14" s="571">
        <v>48092</v>
      </c>
      <c r="S14" s="572"/>
      <c r="T14" s="572"/>
      <c r="U14" s="572"/>
      <c r="V14" s="573"/>
      <c r="W14" s="574"/>
      <c r="X14" s="484"/>
      <c r="Y14" s="484"/>
      <c r="Z14" s="484"/>
      <c r="AA14" s="484"/>
      <c r="AB14" s="485"/>
      <c r="AC14" s="564">
        <v>1.1000000000000001</v>
      </c>
      <c r="AD14" s="565"/>
      <c r="AE14" s="565"/>
      <c r="AF14" s="565"/>
      <c r="AG14" s="566"/>
      <c r="AH14" s="564">
        <v>1.2</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143</v>
      </c>
      <c r="CE14" s="475"/>
      <c r="CF14" s="475"/>
      <c r="CG14" s="475"/>
      <c r="CH14" s="475"/>
      <c r="CI14" s="475"/>
      <c r="CJ14" s="475"/>
      <c r="CK14" s="475"/>
      <c r="CL14" s="475"/>
      <c r="CM14" s="475"/>
      <c r="CN14" s="475"/>
      <c r="CO14" s="475"/>
      <c r="CP14" s="475"/>
      <c r="CQ14" s="475"/>
      <c r="CR14" s="475"/>
      <c r="CS14" s="476"/>
      <c r="CT14" s="575">
        <v>26.3</v>
      </c>
      <c r="CU14" s="576"/>
      <c r="CV14" s="576"/>
      <c r="CW14" s="576"/>
      <c r="CX14" s="576"/>
      <c r="CY14" s="576"/>
      <c r="CZ14" s="576"/>
      <c r="DA14" s="577"/>
      <c r="DB14" s="575">
        <v>26.6</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144</v>
      </c>
      <c r="N15" s="569"/>
      <c r="O15" s="569"/>
      <c r="P15" s="569"/>
      <c r="Q15" s="570"/>
      <c r="R15" s="571">
        <v>45417</v>
      </c>
      <c r="S15" s="572"/>
      <c r="T15" s="572"/>
      <c r="U15" s="572"/>
      <c r="V15" s="573"/>
      <c r="W15" s="559" t="s">
        <v>145</v>
      </c>
      <c r="X15" s="481"/>
      <c r="Y15" s="481"/>
      <c r="Z15" s="481"/>
      <c r="AA15" s="481"/>
      <c r="AB15" s="482"/>
      <c r="AC15" s="444">
        <v>6613</v>
      </c>
      <c r="AD15" s="445"/>
      <c r="AE15" s="445"/>
      <c r="AF15" s="445"/>
      <c r="AG15" s="446"/>
      <c r="AH15" s="444">
        <v>6846</v>
      </c>
      <c r="AI15" s="445"/>
      <c r="AJ15" s="445"/>
      <c r="AK15" s="445"/>
      <c r="AL15" s="447"/>
      <c r="AM15" s="537"/>
      <c r="AN15" s="442"/>
      <c r="AO15" s="442"/>
      <c r="AP15" s="442"/>
      <c r="AQ15" s="442"/>
      <c r="AR15" s="442"/>
      <c r="AS15" s="442"/>
      <c r="AT15" s="443"/>
      <c r="AU15" s="525"/>
      <c r="AV15" s="526"/>
      <c r="AW15" s="526"/>
      <c r="AX15" s="526"/>
      <c r="AY15" s="460" t="s">
        <v>146</v>
      </c>
      <c r="AZ15" s="461"/>
      <c r="BA15" s="461"/>
      <c r="BB15" s="461"/>
      <c r="BC15" s="461"/>
      <c r="BD15" s="461"/>
      <c r="BE15" s="461"/>
      <c r="BF15" s="461"/>
      <c r="BG15" s="461"/>
      <c r="BH15" s="461"/>
      <c r="BI15" s="461"/>
      <c r="BJ15" s="461"/>
      <c r="BK15" s="461"/>
      <c r="BL15" s="461"/>
      <c r="BM15" s="462"/>
      <c r="BN15" s="463">
        <v>6100537</v>
      </c>
      <c r="BO15" s="464"/>
      <c r="BP15" s="464"/>
      <c r="BQ15" s="464"/>
      <c r="BR15" s="464"/>
      <c r="BS15" s="464"/>
      <c r="BT15" s="464"/>
      <c r="BU15" s="465"/>
      <c r="BV15" s="463">
        <v>5806285</v>
      </c>
      <c r="BW15" s="464"/>
      <c r="BX15" s="464"/>
      <c r="BY15" s="464"/>
      <c r="BZ15" s="464"/>
      <c r="CA15" s="464"/>
      <c r="CB15" s="464"/>
      <c r="CC15" s="465"/>
      <c r="CD15" s="578" t="s">
        <v>147</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148</v>
      </c>
      <c r="M16" s="562"/>
      <c r="N16" s="562"/>
      <c r="O16" s="562"/>
      <c r="P16" s="562"/>
      <c r="Q16" s="563"/>
      <c r="R16" s="556" t="s">
        <v>149</v>
      </c>
      <c r="S16" s="557"/>
      <c r="T16" s="557"/>
      <c r="U16" s="557"/>
      <c r="V16" s="558"/>
      <c r="W16" s="574"/>
      <c r="X16" s="484"/>
      <c r="Y16" s="484"/>
      <c r="Z16" s="484"/>
      <c r="AA16" s="484"/>
      <c r="AB16" s="485"/>
      <c r="AC16" s="564">
        <v>30.9</v>
      </c>
      <c r="AD16" s="565"/>
      <c r="AE16" s="565"/>
      <c r="AF16" s="565"/>
      <c r="AG16" s="566"/>
      <c r="AH16" s="564">
        <v>30.3</v>
      </c>
      <c r="AI16" s="565"/>
      <c r="AJ16" s="565"/>
      <c r="AK16" s="565"/>
      <c r="AL16" s="567"/>
      <c r="AM16" s="537"/>
      <c r="AN16" s="442"/>
      <c r="AO16" s="442"/>
      <c r="AP16" s="442"/>
      <c r="AQ16" s="442"/>
      <c r="AR16" s="442"/>
      <c r="AS16" s="442"/>
      <c r="AT16" s="443"/>
      <c r="AU16" s="525"/>
      <c r="AV16" s="526"/>
      <c r="AW16" s="526"/>
      <c r="AX16" s="526"/>
      <c r="AY16" s="448" t="s">
        <v>150</v>
      </c>
      <c r="AZ16" s="449"/>
      <c r="BA16" s="449"/>
      <c r="BB16" s="449"/>
      <c r="BC16" s="449"/>
      <c r="BD16" s="449"/>
      <c r="BE16" s="449"/>
      <c r="BF16" s="449"/>
      <c r="BG16" s="449"/>
      <c r="BH16" s="449"/>
      <c r="BI16" s="449"/>
      <c r="BJ16" s="449"/>
      <c r="BK16" s="449"/>
      <c r="BL16" s="449"/>
      <c r="BM16" s="450"/>
      <c r="BN16" s="468">
        <v>7557585</v>
      </c>
      <c r="BO16" s="469"/>
      <c r="BP16" s="469"/>
      <c r="BQ16" s="469"/>
      <c r="BR16" s="469"/>
      <c r="BS16" s="469"/>
      <c r="BT16" s="469"/>
      <c r="BU16" s="470"/>
      <c r="BV16" s="468">
        <v>7172496</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151</v>
      </c>
      <c r="N17" s="554"/>
      <c r="O17" s="554"/>
      <c r="P17" s="554"/>
      <c r="Q17" s="555"/>
      <c r="R17" s="556" t="s">
        <v>152</v>
      </c>
      <c r="S17" s="557"/>
      <c r="T17" s="557"/>
      <c r="U17" s="557"/>
      <c r="V17" s="558"/>
      <c r="W17" s="559" t="s">
        <v>153</v>
      </c>
      <c r="X17" s="481"/>
      <c r="Y17" s="481"/>
      <c r="Z17" s="481"/>
      <c r="AA17" s="481"/>
      <c r="AB17" s="482"/>
      <c r="AC17" s="444">
        <v>14525</v>
      </c>
      <c r="AD17" s="445"/>
      <c r="AE17" s="445"/>
      <c r="AF17" s="445"/>
      <c r="AG17" s="446"/>
      <c r="AH17" s="444">
        <v>15486</v>
      </c>
      <c r="AI17" s="445"/>
      <c r="AJ17" s="445"/>
      <c r="AK17" s="445"/>
      <c r="AL17" s="447"/>
      <c r="AM17" s="537"/>
      <c r="AN17" s="442"/>
      <c r="AO17" s="442"/>
      <c r="AP17" s="442"/>
      <c r="AQ17" s="442"/>
      <c r="AR17" s="442"/>
      <c r="AS17" s="442"/>
      <c r="AT17" s="443"/>
      <c r="AU17" s="525"/>
      <c r="AV17" s="526"/>
      <c r="AW17" s="526"/>
      <c r="AX17" s="526"/>
      <c r="AY17" s="448" t="s">
        <v>154</v>
      </c>
      <c r="AZ17" s="449"/>
      <c r="BA17" s="449"/>
      <c r="BB17" s="449"/>
      <c r="BC17" s="449"/>
      <c r="BD17" s="449"/>
      <c r="BE17" s="449"/>
      <c r="BF17" s="449"/>
      <c r="BG17" s="449"/>
      <c r="BH17" s="449"/>
      <c r="BI17" s="449"/>
      <c r="BJ17" s="449"/>
      <c r="BK17" s="449"/>
      <c r="BL17" s="449"/>
      <c r="BM17" s="450"/>
      <c r="BN17" s="468">
        <v>7731902</v>
      </c>
      <c r="BO17" s="469"/>
      <c r="BP17" s="469"/>
      <c r="BQ17" s="469"/>
      <c r="BR17" s="469"/>
      <c r="BS17" s="469"/>
      <c r="BT17" s="469"/>
      <c r="BU17" s="470"/>
      <c r="BV17" s="468">
        <v>7399918</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155</v>
      </c>
      <c r="C18" s="531"/>
      <c r="D18" s="531"/>
      <c r="E18" s="532"/>
      <c r="F18" s="532"/>
      <c r="G18" s="532"/>
      <c r="H18" s="532"/>
      <c r="I18" s="532"/>
      <c r="J18" s="532"/>
      <c r="K18" s="532"/>
      <c r="L18" s="533">
        <v>10.47</v>
      </c>
      <c r="M18" s="533"/>
      <c r="N18" s="533"/>
      <c r="O18" s="533"/>
      <c r="P18" s="533"/>
      <c r="Q18" s="533"/>
      <c r="R18" s="534"/>
      <c r="S18" s="534"/>
      <c r="T18" s="534"/>
      <c r="U18" s="534"/>
      <c r="V18" s="535"/>
      <c r="W18" s="549"/>
      <c r="X18" s="550"/>
      <c r="Y18" s="550"/>
      <c r="Z18" s="550"/>
      <c r="AA18" s="550"/>
      <c r="AB18" s="560"/>
      <c r="AC18" s="432">
        <v>67.900000000000006</v>
      </c>
      <c r="AD18" s="433"/>
      <c r="AE18" s="433"/>
      <c r="AF18" s="433"/>
      <c r="AG18" s="536"/>
      <c r="AH18" s="432">
        <v>68.5</v>
      </c>
      <c r="AI18" s="433"/>
      <c r="AJ18" s="433"/>
      <c r="AK18" s="433"/>
      <c r="AL18" s="434"/>
      <c r="AM18" s="537"/>
      <c r="AN18" s="442"/>
      <c r="AO18" s="442"/>
      <c r="AP18" s="442"/>
      <c r="AQ18" s="442"/>
      <c r="AR18" s="442"/>
      <c r="AS18" s="442"/>
      <c r="AT18" s="443"/>
      <c r="AU18" s="525"/>
      <c r="AV18" s="526"/>
      <c r="AW18" s="526"/>
      <c r="AX18" s="526"/>
      <c r="AY18" s="448" t="s">
        <v>156</v>
      </c>
      <c r="AZ18" s="449"/>
      <c r="BA18" s="449"/>
      <c r="BB18" s="449"/>
      <c r="BC18" s="449"/>
      <c r="BD18" s="449"/>
      <c r="BE18" s="449"/>
      <c r="BF18" s="449"/>
      <c r="BG18" s="449"/>
      <c r="BH18" s="449"/>
      <c r="BI18" s="449"/>
      <c r="BJ18" s="449"/>
      <c r="BK18" s="449"/>
      <c r="BL18" s="449"/>
      <c r="BM18" s="450"/>
      <c r="BN18" s="468">
        <v>8809898</v>
      </c>
      <c r="BO18" s="469"/>
      <c r="BP18" s="469"/>
      <c r="BQ18" s="469"/>
      <c r="BR18" s="469"/>
      <c r="BS18" s="469"/>
      <c r="BT18" s="469"/>
      <c r="BU18" s="470"/>
      <c r="BV18" s="468">
        <v>8371308</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157</v>
      </c>
      <c r="C19" s="531"/>
      <c r="D19" s="531"/>
      <c r="E19" s="532"/>
      <c r="F19" s="532"/>
      <c r="G19" s="532"/>
      <c r="H19" s="532"/>
      <c r="I19" s="532"/>
      <c r="J19" s="532"/>
      <c r="K19" s="532"/>
      <c r="L19" s="538">
        <v>4583</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158</v>
      </c>
      <c r="AZ19" s="449"/>
      <c r="BA19" s="449"/>
      <c r="BB19" s="449"/>
      <c r="BC19" s="449"/>
      <c r="BD19" s="449"/>
      <c r="BE19" s="449"/>
      <c r="BF19" s="449"/>
      <c r="BG19" s="449"/>
      <c r="BH19" s="449"/>
      <c r="BI19" s="449"/>
      <c r="BJ19" s="449"/>
      <c r="BK19" s="449"/>
      <c r="BL19" s="449"/>
      <c r="BM19" s="450"/>
      <c r="BN19" s="468">
        <v>12823383</v>
      </c>
      <c r="BO19" s="469"/>
      <c r="BP19" s="469"/>
      <c r="BQ19" s="469"/>
      <c r="BR19" s="469"/>
      <c r="BS19" s="469"/>
      <c r="BT19" s="469"/>
      <c r="BU19" s="470"/>
      <c r="BV19" s="468">
        <v>11986023</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159</v>
      </c>
      <c r="C20" s="531"/>
      <c r="D20" s="531"/>
      <c r="E20" s="532"/>
      <c r="F20" s="532"/>
      <c r="G20" s="532"/>
      <c r="H20" s="532"/>
      <c r="I20" s="532"/>
      <c r="J20" s="532"/>
      <c r="K20" s="532"/>
      <c r="L20" s="538">
        <v>21498</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160</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161</v>
      </c>
      <c r="C22" s="498"/>
      <c r="D22" s="499"/>
      <c r="E22" s="506" t="s">
        <v>1</v>
      </c>
      <c r="F22" s="481"/>
      <c r="G22" s="481"/>
      <c r="H22" s="481"/>
      <c r="I22" s="481"/>
      <c r="J22" s="481"/>
      <c r="K22" s="482"/>
      <c r="L22" s="506" t="s">
        <v>162</v>
      </c>
      <c r="M22" s="481"/>
      <c r="N22" s="481"/>
      <c r="O22" s="481"/>
      <c r="P22" s="482"/>
      <c r="Q22" s="491" t="s">
        <v>163</v>
      </c>
      <c r="R22" s="492"/>
      <c r="S22" s="492"/>
      <c r="T22" s="492"/>
      <c r="U22" s="492"/>
      <c r="V22" s="507"/>
      <c r="W22" s="509" t="s">
        <v>164</v>
      </c>
      <c r="X22" s="498"/>
      <c r="Y22" s="499"/>
      <c r="Z22" s="506" t="s">
        <v>1</v>
      </c>
      <c r="AA22" s="481"/>
      <c r="AB22" s="481"/>
      <c r="AC22" s="481"/>
      <c r="AD22" s="481"/>
      <c r="AE22" s="481"/>
      <c r="AF22" s="481"/>
      <c r="AG22" s="482"/>
      <c r="AH22" s="480" t="s">
        <v>165</v>
      </c>
      <c r="AI22" s="481"/>
      <c r="AJ22" s="481"/>
      <c r="AK22" s="481"/>
      <c r="AL22" s="482"/>
      <c r="AM22" s="480" t="s">
        <v>166</v>
      </c>
      <c r="AN22" s="486"/>
      <c r="AO22" s="486"/>
      <c r="AP22" s="486"/>
      <c r="AQ22" s="486"/>
      <c r="AR22" s="487"/>
      <c r="AS22" s="491" t="s">
        <v>163</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167</v>
      </c>
      <c r="AZ23" s="461"/>
      <c r="BA23" s="461"/>
      <c r="BB23" s="461"/>
      <c r="BC23" s="461"/>
      <c r="BD23" s="461"/>
      <c r="BE23" s="461"/>
      <c r="BF23" s="461"/>
      <c r="BG23" s="461"/>
      <c r="BH23" s="461"/>
      <c r="BI23" s="461"/>
      <c r="BJ23" s="461"/>
      <c r="BK23" s="461"/>
      <c r="BL23" s="461"/>
      <c r="BM23" s="462"/>
      <c r="BN23" s="468">
        <v>11474406</v>
      </c>
      <c r="BO23" s="469"/>
      <c r="BP23" s="469"/>
      <c r="BQ23" s="469"/>
      <c r="BR23" s="469"/>
      <c r="BS23" s="469"/>
      <c r="BT23" s="469"/>
      <c r="BU23" s="470"/>
      <c r="BV23" s="468">
        <v>11657428</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168</v>
      </c>
      <c r="F24" s="442"/>
      <c r="G24" s="442"/>
      <c r="H24" s="442"/>
      <c r="I24" s="442"/>
      <c r="J24" s="442"/>
      <c r="K24" s="443"/>
      <c r="L24" s="444">
        <v>1</v>
      </c>
      <c r="M24" s="445"/>
      <c r="N24" s="445"/>
      <c r="O24" s="445"/>
      <c r="P24" s="446"/>
      <c r="Q24" s="444">
        <v>9890</v>
      </c>
      <c r="R24" s="445"/>
      <c r="S24" s="445"/>
      <c r="T24" s="445"/>
      <c r="U24" s="445"/>
      <c r="V24" s="446"/>
      <c r="W24" s="510"/>
      <c r="X24" s="501"/>
      <c r="Y24" s="502"/>
      <c r="Z24" s="441" t="s">
        <v>169</v>
      </c>
      <c r="AA24" s="442"/>
      <c r="AB24" s="442"/>
      <c r="AC24" s="442"/>
      <c r="AD24" s="442"/>
      <c r="AE24" s="442"/>
      <c r="AF24" s="442"/>
      <c r="AG24" s="443"/>
      <c r="AH24" s="444">
        <v>358</v>
      </c>
      <c r="AI24" s="445"/>
      <c r="AJ24" s="445"/>
      <c r="AK24" s="445"/>
      <c r="AL24" s="446"/>
      <c r="AM24" s="444">
        <v>1054668</v>
      </c>
      <c r="AN24" s="445"/>
      <c r="AO24" s="445"/>
      <c r="AP24" s="445"/>
      <c r="AQ24" s="445"/>
      <c r="AR24" s="446"/>
      <c r="AS24" s="444">
        <v>2946</v>
      </c>
      <c r="AT24" s="445"/>
      <c r="AU24" s="445"/>
      <c r="AV24" s="445"/>
      <c r="AW24" s="445"/>
      <c r="AX24" s="447"/>
      <c r="AY24" s="435" t="s">
        <v>170</v>
      </c>
      <c r="AZ24" s="436"/>
      <c r="BA24" s="436"/>
      <c r="BB24" s="436"/>
      <c r="BC24" s="436"/>
      <c r="BD24" s="436"/>
      <c r="BE24" s="436"/>
      <c r="BF24" s="436"/>
      <c r="BG24" s="436"/>
      <c r="BH24" s="436"/>
      <c r="BI24" s="436"/>
      <c r="BJ24" s="436"/>
      <c r="BK24" s="436"/>
      <c r="BL24" s="436"/>
      <c r="BM24" s="437"/>
      <c r="BN24" s="468">
        <v>9431711</v>
      </c>
      <c r="BO24" s="469"/>
      <c r="BP24" s="469"/>
      <c r="BQ24" s="469"/>
      <c r="BR24" s="469"/>
      <c r="BS24" s="469"/>
      <c r="BT24" s="469"/>
      <c r="BU24" s="470"/>
      <c r="BV24" s="468">
        <v>9627047</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171</v>
      </c>
      <c r="F25" s="442"/>
      <c r="G25" s="442"/>
      <c r="H25" s="442"/>
      <c r="I25" s="442"/>
      <c r="J25" s="442"/>
      <c r="K25" s="443"/>
      <c r="L25" s="444">
        <v>1</v>
      </c>
      <c r="M25" s="445"/>
      <c r="N25" s="445"/>
      <c r="O25" s="445"/>
      <c r="P25" s="446"/>
      <c r="Q25" s="444">
        <v>8160</v>
      </c>
      <c r="R25" s="445"/>
      <c r="S25" s="445"/>
      <c r="T25" s="445"/>
      <c r="U25" s="445"/>
      <c r="V25" s="446"/>
      <c r="W25" s="510"/>
      <c r="X25" s="501"/>
      <c r="Y25" s="502"/>
      <c r="Z25" s="441" t="s">
        <v>172</v>
      </c>
      <c r="AA25" s="442"/>
      <c r="AB25" s="442"/>
      <c r="AC25" s="442"/>
      <c r="AD25" s="442"/>
      <c r="AE25" s="442"/>
      <c r="AF25" s="442"/>
      <c r="AG25" s="443"/>
      <c r="AH25" s="444">
        <v>55</v>
      </c>
      <c r="AI25" s="445"/>
      <c r="AJ25" s="445"/>
      <c r="AK25" s="445"/>
      <c r="AL25" s="446"/>
      <c r="AM25" s="444">
        <v>158455</v>
      </c>
      <c r="AN25" s="445"/>
      <c r="AO25" s="445"/>
      <c r="AP25" s="445"/>
      <c r="AQ25" s="445"/>
      <c r="AR25" s="446"/>
      <c r="AS25" s="444">
        <v>2881</v>
      </c>
      <c r="AT25" s="445"/>
      <c r="AU25" s="445"/>
      <c r="AV25" s="445"/>
      <c r="AW25" s="445"/>
      <c r="AX25" s="447"/>
      <c r="AY25" s="460" t="s">
        <v>173</v>
      </c>
      <c r="AZ25" s="461"/>
      <c r="BA25" s="461"/>
      <c r="BB25" s="461"/>
      <c r="BC25" s="461"/>
      <c r="BD25" s="461"/>
      <c r="BE25" s="461"/>
      <c r="BF25" s="461"/>
      <c r="BG25" s="461"/>
      <c r="BH25" s="461"/>
      <c r="BI25" s="461"/>
      <c r="BJ25" s="461"/>
      <c r="BK25" s="461"/>
      <c r="BL25" s="461"/>
      <c r="BM25" s="462"/>
      <c r="BN25" s="463">
        <v>1863136</v>
      </c>
      <c r="BO25" s="464"/>
      <c r="BP25" s="464"/>
      <c r="BQ25" s="464"/>
      <c r="BR25" s="464"/>
      <c r="BS25" s="464"/>
      <c r="BT25" s="464"/>
      <c r="BU25" s="465"/>
      <c r="BV25" s="463">
        <v>2547612</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174</v>
      </c>
      <c r="F26" s="442"/>
      <c r="G26" s="442"/>
      <c r="H26" s="442"/>
      <c r="I26" s="442"/>
      <c r="J26" s="442"/>
      <c r="K26" s="443"/>
      <c r="L26" s="444">
        <v>1</v>
      </c>
      <c r="M26" s="445"/>
      <c r="N26" s="445"/>
      <c r="O26" s="445"/>
      <c r="P26" s="446"/>
      <c r="Q26" s="444">
        <v>7160</v>
      </c>
      <c r="R26" s="445"/>
      <c r="S26" s="445"/>
      <c r="T26" s="445"/>
      <c r="U26" s="445"/>
      <c r="V26" s="446"/>
      <c r="W26" s="510"/>
      <c r="X26" s="501"/>
      <c r="Y26" s="502"/>
      <c r="Z26" s="441" t="s">
        <v>175</v>
      </c>
      <c r="AA26" s="523"/>
      <c r="AB26" s="523"/>
      <c r="AC26" s="523"/>
      <c r="AD26" s="523"/>
      <c r="AE26" s="523"/>
      <c r="AF26" s="523"/>
      <c r="AG26" s="524"/>
      <c r="AH26" s="444">
        <v>23</v>
      </c>
      <c r="AI26" s="445"/>
      <c r="AJ26" s="445"/>
      <c r="AK26" s="445"/>
      <c r="AL26" s="446"/>
      <c r="AM26" s="444">
        <v>72726</v>
      </c>
      <c r="AN26" s="445"/>
      <c r="AO26" s="445"/>
      <c r="AP26" s="445"/>
      <c r="AQ26" s="445"/>
      <c r="AR26" s="446"/>
      <c r="AS26" s="444">
        <v>3162</v>
      </c>
      <c r="AT26" s="445"/>
      <c r="AU26" s="445"/>
      <c r="AV26" s="445"/>
      <c r="AW26" s="445"/>
      <c r="AX26" s="447"/>
      <c r="AY26" s="477" t="s">
        <v>176</v>
      </c>
      <c r="AZ26" s="478"/>
      <c r="BA26" s="478"/>
      <c r="BB26" s="478"/>
      <c r="BC26" s="478"/>
      <c r="BD26" s="478"/>
      <c r="BE26" s="478"/>
      <c r="BF26" s="478"/>
      <c r="BG26" s="478"/>
      <c r="BH26" s="478"/>
      <c r="BI26" s="478"/>
      <c r="BJ26" s="478"/>
      <c r="BK26" s="478"/>
      <c r="BL26" s="478"/>
      <c r="BM26" s="479"/>
      <c r="BN26" s="468" t="s">
        <v>177</v>
      </c>
      <c r="BO26" s="469"/>
      <c r="BP26" s="469"/>
      <c r="BQ26" s="469"/>
      <c r="BR26" s="469"/>
      <c r="BS26" s="469"/>
      <c r="BT26" s="469"/>
      <c r="BU26" s="470"/>
      <c r="BV26" s="468" t="s">
        <v>177</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178</v>
      </c>
      <c r="F27" s="442"/>
      <c r="G27" s="442"/>
      <c r="H27" s="442"/>
      <c r="I27" s="442"/>
      <c r="J27" s="442"/>
      <c r="K27" s="443"/>
      <c r="L27" s="444">
        <v>1</v>
      </c>
      <c r="M27" s="445"/>
      <c r="N27" s="445"/>
      <c r="O27" s="445"/>
      <c r="P27" s="446"/>
      <c r="Q27" s="444">
        <v>5120</v>
      </c>
      <c r="R27" s="445"/>
      <c r="S27" s="445"/>
      <c r="T27" s="445"/>
      <c r="U27" s="445"/>
      <c r="V27" s="446"/>
      <c r="W27" s="510"/>
      <c r="X27" s="501"/>
      <c r="Y27" s="502"/>
      <c r="Z27" s="441" t="s">
        <v>179</v>
      </c>
      <c r="AA27" s="442"/>
      <c r="AB27" s="442"/>
      <c r="AC27" s="442"/>
      <c r="AD27" s="442"/>
      <c r="AE27" s="442"/>
      <c r="AF27" s="442"/>
      <c r="AG27" s="443"/>
      <c r="AH27" s="444" t="s">
        <v>177</v>
      </c>
      <c r="AI27" s="445"/>
      <c r="AJ27" s="445"/>
      <c r="AK27" s="445"/>
      <c r="AL27" s="446"/>
      <c r="AM27" s="444" t="s">
        <v>128</v>
      </c>
      <c r="AN27" s="445"/>
      <c r="AO27" s="445"/>
      <c r="AP27" s="445"/>
      <c r="AQ27" s="445"/>
      <c r="AR27" s="446"/>
      <c r="AS27" s="444" t="s">
        <v>136</v>
      </c>
      <c r="AT27" s="445"/>
      <c r="AU27" s="445"/>
      <c r="AV27" s="445"/>
      <c r="AW27" s="445"/>
      <c r="AX27" s="447"/>
      <c r="AY27" s="474" t="s">
        <v>180</v>
      </c>
      <c r="AZ27" s="475"/>
      <c r="BA27" s="475"/>
      <c r="BB27" s="475"/>
      <c r="BC27" s="475"/>
      <c r="BD27" s="475"/>
      <c r="BE27" s="475"/>
      <c r="BF27" s="475"/>
      <c r="BG27" s="475"/>
      <c r="BH27" s="475"/>
      <c r="BI27" s="475"/>
      <c r="BJ27" s="475"/>
      <c r="BK27" s="475"/>
      <c r="BL27" s="475"/>
      <c r="BM27" s="476"/>
      <c r="BN27" s="471">
        <v>902280</v>
      </c>
      <c r="BO27" s="472"/>
      <c r="BP27" s="472"/>
      <c r="BQ27" s="472"/>
      <c r="BR27" s="472"/>
      <c r="BS27" s="472"/>
      <c r="BT27" s="472"/>
      <c r="BU27" s="473"/>
      <c r="BV27" s="471">
        <v>877734</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181</v>
      </c>
      <c r="F28" s="442"/>
      <c r="G28" s="442"/>
      <c r="H28" s="442"/>
      <c r="I28" s="442"/>
      <c r="J28" s="442"/>
      <c r="K28" s="443"/>
      <c r="L28" s="444">
        <v>1</v>
      </c>
      <c r="M28" s="445"/>
      <c r="N28" s="445"/>
      <c r="O28" s="445"/>
      <c r="P28" s="446"/>
      <c r="Q28" s="444">
        <v>4620</v>
      </c>
      <c r="R28" s="445"/>
      <c r="S28" s="445"/>
      <c r="T28" s="445"/>
      <c r="U28" s="445"/>
      <c r="V28" s="446"/>
      <c r="W28" s="510"/>
      <c r="X28" s="501"/>
      <c r="Y28" s="502"/>
      <c r="Z28" s="441" t="s">
        <v>182</v>
      </c>
      <c r="AA28" s="442"/>
      <c r="AB28" s="442"/>
      <c r="AC28" s="442"/>
      <c r="AD28" s="442"/>
      <c r="AE28" s="442"/>
      <c r="AF28" s="442"/>
      <c r="AG28" s="443"/>
      <c r="AH28" s="444" t="s">
        <v>177</v>
      </c>
      <c r="AI28" s="445"/>
      <c r="AJ28" s="445"/>
      <c r="AK28" s="445"/>
      <c r="AL28" s="446"/>
      <c r="AM28" s="444" t="s">
        <v>128</v>
      </c>
      <c r="AN28" s="445"/>
      <c r="AO28" s="445"/>
      <c r="AP28" s="445"/>
      <c r="AQ28" s="445"/>
      <c r="AR28" s="446"/>
      <c r="AS28" s="444" t="s">
        <v>128</v>
      </c>
      <c r="AT28" s="445"/>
      <c r="AU28" s="445"/>
      <c r="AV28" s="445"/>
      <c r="AW28" s="445"/>
      <c r="AX28" s="447"/>
      <c r="AY28" s="451" t="s">
        <v>183</v>
      </c>
      <c r="AZ28" s="452"/>
      <c r="BA28" s="452"/>
      <c r="BB28" s="453"/>
      <c r="BC28" s="460" t="s">
        <v>48</v>
      </c>
      <c r="BD28" s="461"/>
      <c r="BE28" s="461"/>
      <c r="BF28" s="461"/>
      <c r="BG28" s="461"/>
      <c r="BH28" s="461"/>
      <c r="BI28" s="461"/>
      <c r="BJ28" s="461"/>
      <c r="BK28" s="461"/>
      <c r="BL28" s="461"/>
      <c r="BM28" s="462"/>
      <c r="BN28" s="463">
        <v>806505</v>
      </c>
      <c r="BO28" s="464"/>
      <c r="BP28" s="464"/>
      <c r="BQ28" s="464"/>
      <c r="BR28" s="464"/>
      <c r="BS28" s="464"/>
      <c r="BT28" s="464"/>
      <c r="BU28" s="465"/>
      <c r="BV28" s="463">
        <v>1054817</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184</v>
      </c>
      <c r="F29" s="442"/>
      <c r="G29" s="442"/>
      <c r="H29" s="442"/>
      <c r="I29" s="442"/>
      <c r="J29" s="442"/>
      <c r="K29" s="443"/>
      <c r="L29" s="444">
        <v>13</v>
      </c>
      <c r="M29" s="445"/>
      <c r="N29" s="445"/>
      <c r="O29" s="445"/>
      <c r="P29" s="446"/>
      <c r="Q29" s="444">
        <v>4310</v>
      </c>
      <c r="R29" s="445"/>
      <c r="S29" s="445"/>
      <c r="T29" s="445"/>
      <c r="U29" s="445"/>
      <c r="V29" s="446"/>
      <c r="W29" s="511"/>
      <c r="X29" s="512"/>
      <c r="Y29" s="513"/>
      <c r="Z29" s="441" t="s">
        <v>185</v>
      </c>
      <c r="AA29" s="442"/>
      <c r="AB29" s="442"/>
      <c r="AC29" s="442"/>
      <c r="AD29" s="442"/>
      <c r="AE29" s="442"/>
      <c r="AF29" s="442"/>
      <c r="AG29" s="443"/>
      <c r="AH29" s="444">
        <v>358</v>
      </c>
      <c r="AI29" s="445"/>
      <c r="AJ29" s="445"/>
      <c r="AK29" s="445"/>
      <c r="AL29" s="446"/>
      <c r="AM29" s="444">
        <v>1054668</v>
      </c>
      <c r="AN29" s="445"/>
      <c r="AO29" s="445"/>
      <c r="AP29" s="445"/>
      <c r="AQ29" s="445"/>
      <c r="AR29" s="446"/>
      <c r="AS29" s="444">
        <v>2946</v>
      </c>
      <c r="AT29" s="445"/>
      <c r="AU29" s="445"/>
      <c r="AV29" s="445"/>
      <c r="AW29" s="445"/>
      <c r="AX29" s="447"/>
      <c r="AY29" s="454"/>
      <c r="AZ29" s="455"/>
      <c r="BA29" s="455"/>
      <c r="BB29" s="456"/>
      <c r="BC29" s="448" t="s">
        <v>186</v>
      </c>
      <c r="BD29" s="449"/>
      <c r="BE29" s="449"/>
      <c r="BF29" s="449"/>
      <c r="BG29" s="449"/>
      <c r="BH29" s="449"/>
      <c r="BI29" s="449"/>
      <c r="BJ29" s="449"/>
      <c r="BK29" s="449"/>
      <c r="BL29" s="449"/>
      <c r="BM29" s="450"/>
      <c r="BN29" s="468">
        <v>615658</v>
      </c>
      <c r="BO29" s="469"/>
      <c r="BP29" s="469"/>
      <c r="BQ29" s="469"/>
      <c r="BR29" s="469"/>
      <c r="BS29" s="469"/>
      <c r="BT29" s="469"/>
      <c r="BU29" s="470"/>
      <c r="BV29" s="468">
        <v>614838</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187</v>
      </c>
      <c r="X30" s="521"/>
      <c r="Y30" s="521"/>
      <c r="Z30" s="521"/>
      <c r="AA30" s="521"/>
      <c r="AB30" s="521"/>
      <c r="AC30" s="521"/>
      <c r="AD30" s="521"/>
      <c r="AE30" s="521"/>
      <c r="AF30" s="521"/>
      <c r="AG30" s="522"/>
      <c r="AH30" s="432">
        <v>100.2</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680555</v>
      </c>
      <c r="BO30" s="472"/>
      <c r="BP30" s="472"/>
      <c r="BQ30" s="472"/>
      <c r="BR30" s="472"/>
      <c r="BS30" s="472"/>
      <c r="BT30" s="472"/>
      <c r="BU30" s="473"/>
      <c r="BV30" s="471">
        <v>1008263</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194</v>
      </c>
      <c r="D33" s="431"/>
      <c r="E33" s="430" t="s">
        <v>195</v>
      </c>
      <c r="F33" s="430"/>
      <c r="G33" s="430"/>
      <c r="H33" s="430"/>
      <c r="I33" s="430"/>
      <c r="J33" s="430"/>
      <c r="K33" s="430"/>
      <c r="L33" s="430"/>
      <c r="M33" s="430"/>
      <c r="N33" s="430"/>
      <c r="O33" s="430"/>
      <c r="P33" s="430"/>
      <c r="Q33" s="430"/>
      <c r="R33" s="430"/>
      <c r="S33" s="430"/>
      <c r="T33" s="216"/>
      <c r="U33" s="431" t="s">
        <v>196</v>
      </c>
      <c r="V33" s="431"/>
      <c r="W33" s="430" t="s">
        <v>195</v>
      </c>
      <c r="X33" s="430"/>
      <c r="Y33" s="430"/>
      <c r="Z33" s="430"/>
      <c r="AA33" s="430"/>
      <c r="AB33" s="430"/>
      <c r="AC33" s="430"/>
      <c r="AD33" s="430"/>
      <c r="AE33" s="430"/>
      <c r="AF33" s="430"/>
      <c r="AG33" s="430"/>
      <c r="AH33" s="430"/>
      <c r="AI33" s="430"/>
      <c r="AJ33" s="430"/>
      <c r="AK33" s="430"/>
      <c r="AL33" s="216"/>
      <c r="AM33" s="431" t="s">
        <v>196</v>
      </c>
      <c r="AN33" s="431"/>
      <c r="AO33" s="430" t="s">
        <v>197</v>
      </c>
      <c r="AP33" s="430"/>
      <c r="AQ33" s="430"/>
      <c r="AR33" s="430"/>
      <c r="AS33" s="430"/>
      <c r="AT33" s="430"/>
      <c r="AU33" s="430"/>
      <c r="AV33" s="430"/>
      <c r="AW33" s="430"/>
      <c r="AX33" s="430"/>
      <c r="AY33" s="430"/>
      <c r="AZ33" s="430"/>
      <c r="BA33" s="430"/>
      <c r="BB33" s="430"/>
      <c r="BC33" s="430"/>
      <c r="BD33" s="217"/>
      <c r="BE33" s="430" t="s">
        <v>198</v>
      </c>
      <c r="BF33" s="430"/>
      <c r="BG33" s="430" t="s">
        <v>199</v>
      </c>
      <c r="BH33" s="430"/>
      <c r="BI33" s="430"/>
      <c r="BJ33" s="430"/>
      <c r="BK33" s="430"/>
      <c r="BL33" s="430"/>
      <c r="BM33" s="430"/>
      <c r="BN33" s="430"/>
      <c r="BO33" s="430"/>
      <c r="BP33" s="430"/>
      <c r="BQ33" s="430"/>
      <c r="BR33" s="430"/>
      <c r="BS33" s="430"/>
      <c r="BT33" s="430"/>
      <c r="BU33" s="430"/>
      <c r="BV33" s="217"/>
      <c r="BW33" s="431" t="s">
        <v>198</v>
      </c>
      <c r="BX33" s="431"/>
      <c r="BY33" s="430" t="s">
        <v>200</v>
      </c>
      <c r="BZ33" s="430"/>
      <c r="CA33" s="430"/>
      <c r="CB33" s="430"/>
      <c r="CC33" s="430"/>
      <c r="CD33" s="430"/>
      <c r="CE33" s="430"/>
      <c r="CF33" s="430"/>
      <c r="CG33" s="430"/>
      <c r="CH33" s="430"/>
      <c r="CI33" s="430"/>
      <c r="CJ33" s="430"/>
      <c r="CK33" s="430"/>
      <c r="CL33" s="430"/>
      <c r="CM33" s="430"/>
      <c r="CN33" s="216"/>
      <c r="CO33" s="431" t="s">
        <v>196</v>
      </c>
      <c r="CP33" s="431"/>
      <c r="CQ33" s="430" t="s">
        <v>201</v>
      </c>
      <c r="CR33" s="430"/>
      <c r="CS33" s="430"/>
      <c r="CT33" s="430"/>
      <c r="CU33" s="430"/>
      <c r="CV33" s="430"/>
      <c r="CW33" s="430"/>
      <c r="CX33" s="430"/>
      <c r="CY33" s="430"/>
      <c r="CZ33" s="430"/>
      <c r="DA33" s="430"/>
      <c r="DB33" s="430"/>
      <c r="DC33" s="430"/>
      <c r="DD33" s="430"/>
      <c r="DE33" s="430"/>
      <c r="DF33" s="216"/>
      <c r="DG33" s="429" t="s">
        <v>202</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3</v>
      </c>
      <c r="V34" s="427"/>
      <c r="W34" s="426" t="str">
        <f>IF('各会計、関係団体の財政状況及び健全化判断比率'!B28="","",'各会計、関係団体の財政状況及び健全化判断比率'!B28)</f>
        <v>国民健康保険特別会計</v>
      </c>
      <c r="X34" s="426"/>
      <c r="Y34" s="426"/>
      <c r="Z34" s="426"/>
      <c r="AA34" s="426"/>
      <c r="AB34" s="426"/>
      <c r="AC34" s="426"/>
      <c r="AD34" s="426"/>
      <c r="AE34" s="426"/>
      <c r="AF34" s="426"/>
      <c r="AG34" s="426"/>
      <c r="AH34" s="426"/>
      <c r="AI34" s="426"/>
      <c r="AJ34" s="426"/>
      <c r="AK34" s="426"/>
      <c r="AL34" s="214"/>
      <c r="AM34" s="427">
        <f>IF(AO34="","",MAX(C34:D43,U34:V43)+1)</f>
        <v>6</v>
      </c>
      <c r="AN34" s="427"/>
      <c r="AO34" s="426" t="str">
        <f>IF('各会計、関係団体の財政状況及び健全化判断比率'!B31="","",'各会計、関係団体の財政状況及び健全化判断比率'!B31)</f>
        <v>上水道事業会計</v>
      </c>
      <c r="AP34" s="426"/>
      <c r="AQ34" s="426"/>
      <c r="AR34" s="426"/>
      <c r="AS34" s="426"/>
      <c r="AT34" s="426"/>
      <c r="AU34" s="426"/>
      <c r="AV34" s="426"/>
      <c r="AW34" s="426"/>
      <c r="AX34" s="426"/>
      <c r="AY34" s="426"/>
      <c r="AZ34" s="426"/>
      <c r="BA34" s="426"/>
      <c r="BB34" s="426"/>
      <c r="BC34" s="426"/>
      <c r="BD34" s="214"/>
      <c r="BE34" s="427" t="str">
        <f>IF(BG34="","",MAX(C34:D43,U34:V43,AM34:AN43)+1)</f>
        <v/>
      </c>
      <c r="BF34" s="427"/>
      <c r="BG34" s="426"/>
      <c r="BH34" s="426"/>
      <c r="BI34" s="426"/>
      <c r="BJ34" s="426"/>
      <c r="BK34" s="426"/>
      <c r="BL34" s="426"/>
      <c r="BM34" s="426"/>
      <c r="BN34" s="426"/>
      <c r="BO34" s="426"/>
      <c r="BP34" s="426"/>
      <c r="BQ34" s="426"/>
      <c r="BR34" s="426"/>
      <c r="BS34" s="426"/>
      <c r="BT34" s="426"/>
      <c r="BU34" s="426"/>
      <c r="BV34" s="214"/>
      <c r="BW34" s="427">
        <f>IF(BY34="","",MAX(C34:D43,U34:V43,AM34:AN43,BE34:BF43)+1)</f>
        <v>8</v>
      </c>
      <c r="BX34" s="427"/>
      <c r="BY34" s="426" t="str">
        <f>IF('各会計、関係団体の財政状況及び健全化判断比率'!B68="","",'各会計、関係団体の財政状況及び健全化判断比率'!B68)</f>
        <v>小牧岩倉衛生組合</v>
      </c>
      <c r="BZ34" s="426"/>
      <c r="CA34" s="426"/>
      <c r="CB34" s="426"/>
      <c r="CC34" s="426"/>
      <c r="CD34" s="426"/>
      <c r="CE34" s="426"/>
      <c r="CF34" s="426"/>
      <c r="CG34" s="426"/>
      <c r="CH34" s="426"/>
      <c r="CI34" s="426"/>
      <c r="CJ34" s="426"/>
      <c r="CK34" s="426"/>
      <c r="CL34" s="426"/>
      <c r="CM34" s="426"/>
      <c r="CN34" s="214"/>
      <c r="CO34" s="427" t="str">
        <f>IF(CQ34="","",MAX(C34:D43,U34:V43,AM34:AN43,BE34:BF43,BW34:BX43)+1)</f>
        <v/>
      </c>
      <c r="CP34" s="427"/>
      <c r="CQ34" s="426" t="str">
        <f>IF('各会計、関係団体の財政状況及び健全化判断比率'!BS7="","",'各会計、関係団体の財政状況及び健全化判断比率'!BS7)</f>
        <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15">
      <c r="A35" s="187"/>
      <c r="B35" s="213"/>
      <c r="C35" s="427">
        <f>IF(E35="","",C34+1)</f>
        <v>2</v>
      </c>
      <c r="D35" s="427"/>
      <c r="E35" s="426" t="str">
        <f>IF('各会計、関係団体の財政状況及び健全化判断比率'!B8="","",'各会計、関係団体の財政状況及び健全化判断比率'!B8)</f>
        <v>土地取得特別会計</v>
      </c>
      <c r="F35" s="426"/>
      <c r="G35" s="426"/>
      <c r="H35" s="426"/>
      <c r="I35" s="426"/>
      <c r="J35" s="426"/>
      <c r="K35" s="426"/>
      <c r="L35" s="426"/>
      <c r="M35" s="426"/>
      <c r="N35" s="426"/>
      <c r="O35" s="426"/>
      <c r="P35" s="426"/>
      <c r="Q35" s="426"/>
      <c r="R35" s="426"/>
      <c r="S35" s="426"/>
      <c r="T35" s="214"/>
      <c r="U35" s="427">
        <f>IF(W35="","",U34+1)</f>
        <v>4</v>
      </c>
      <c r="V35" s="427"/>
      <c r="W35" s="426" t="str">
        <f>IF('各会計、関係団体の財政状況及び健全化判断比率'!B29="","",'各会計、関係団体の財政状況及び健全化判断比率'!B29)</f>
        <v>介護保険特別会計</v>
      </c>
      <c r="X35" s="426"/>
      <c r="Y35" s="426"/>
      <c r="Z35" s="426"/>
      <c r="AA35" s="426"/>
      <c r="AB35" s="426"/>
      <c r="AC35" s="426"/>
      <c r="AD35" s="426"/>
      <c r="AE35" s="426"/>
      <c r="AF35" s="426"/>
      <c r="AG35" s="426"/>
      <c r="AH35" s="426"/>
      <c r="AI35" s="426"/>
      <c r="AJ35" s="426"/>
      <c r="AK35" s="426"/>
      <c r="AL35" s="214"/>
      <c r="AM35" s="427">
        <f t="shared" ref="AM35:AM43" si="0">IF(AO35="","",AM34+1)</f>
        <v>7</v>
      </c>
      <c r="AN35" s="427"/>
      <c r="AO35" s="426" t="str">
        <f>IF('各会計、関係団体の財政状況及び健全化判断比率'!B32="","",'各会計、関係団体の財政状況及び健全化判断比率'!B32)</f>
        <v>公共下水道事業会計</v>
      </c>
      <c r="AP35" s="426"/>
      <c r="AQ35" s="426"/>
      <c r="AR35" s="426"/>
      <c r="AS35" s="426"/>
      <c r="AT35" s="426"/>
      <c r="AU35" s="426"/>
      <c r="AV35" s="426"/>
      <c r="AW35" s="426"/>
      <c r="AX35" s="426"/>
      <c r="AY35" s="426"/>
      <c r="AZ35" s="426"/>
      <c r="BA35" s="426"/>
      <c r="BB35" s="426"/>
      <c r="BC35" s="426"/>
      <c r="BD35" s="214"/>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4"/>
      <c r="BW35" s="427">
        <f t="shared" ref="BW35:BW43" si="2">IF(BY35="","",BW34+1)</f>
        <v>9</v>
      </c>
      <c r="BX35" s="427"/>
      <c r="BY35" s="426" t="str">
        <f>IF('各会計、関係団体の財政状況及び健全化判断比率'!B69="","",'各会計、関係団体の財政状況及び健全化判断比率'!B69)</f>
        <v>尾張市町交通災害共済組合</v>
      </c>
      <c r="BZ35" s="426"/>
      <c r="CA35" s="426"/>
      <c r="CB35" s="426"/>
      <c r="CC35" s="426"/>
      <c r="CD35" s="426"/>
      <c r="CE35" s="426"/>
      <c r="CF35" s="426"/>
      <c r="CG35" s="426"/>
      <c r="CH35" s="426"/>
      <c r="CI35" s="426"/>
      <c r="CJ35" s="426"/>
      <c r="CK35" s="426"/>
      <c r="CL35" s="426"/>
      <c r="CM35" s="426"/>
      <c r="CN35" s="214"/>
      <c r="CO35" s="427" t="str">
        <f t="shared" ref="CO35:CO43" si="3">IF(CQ35="","",CO34+1)</f>
        <v/>
      </c>
      <c r="CP35" s="427"/>
      <c r="CQ35" s="426" t="str">
        <f>IF('各会計、関係団体の財政状況及び健全化判断比率'!BS8="","",'各会計、関係団体の財政状況及び健全化判断比率'!BS8)</f>
        <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5</v>
      </c>
      <c r="V36" s="427"/>
      <c r="W36" s="426" t="str">
        <f>IF('各会計、関係団体の財政状況及び健全化判断比率'!B30="","",'各会計、関係団体の財政状況及び健全化判断比率'!B30)</f>
        <v>後期高齢者医療特別会計</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10</v>
      </c>
      <c r="BX36" s="427"/>
      <c r="BY36" s="426" t="str">
        <f>IF('各会計、関係団体の財政状況及び健全化判断比率'!B70="","",'各会計、関係団体の財政状況及び健全化判断比率'!B70)</f>
        <v>愛知県後期高齢者医療広域連合（一般会計）</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t="str">
        <f t="shared" si="4"/>
        <v/>
      </c>
      <c r="V37" s="427"/>
      <c r="W37" s="426"/>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11</v>
      </c>
      <c r="BX37" s="427"/>
      <c r="BY37" s="426" t="str">
        <f>IF('各会計、関係団体の財政状況及び健全化判断比率'!B71="","",'各会計、関係団体の財政状況及び健全化判断比率'!B71)</f>
        <v>愛知県後期高齢者医療広域連合（後期高齢者医療特別会計）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12</v>
      </c>
      <c r="BX38" s="427"/>
      <c r="BY38" s="426" t="str">
        <f>IF('各会計、関係団体の財政状況及び健全化判断比率'!B72="","",'各会計、関係団体の財政状況及び健全化判断比率'!B72)</f>
        <v>愛北広域事務組合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13</v>
      </c>
      <c r="BX39" s="427"/>
      <c r="BY39" s="426" t="str">
        <f>IF('各会計、関係団体の財政状況及び健全化判断比率'!B73="","",'各会計、関係団体の財政状況及び健全化判断比率'!B73)</f>
        <v>愛知県市町村職員退職手当組合</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t="str">
        <f t="shared" si="2"/>
        <v/>
      </c>
      <c r="BX40" s="427"/>
      <c r="BY40" s="426" t="str">
        <f>IF('各会計、関係団体の財政状況及び健全化判断比率'!B74="","",'各会計、関係団体の財政状況及び健全化判断比率'!B74)</f>
        <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t="str">
        <f t="shared" si="2"/>
        <v/>
      </c>
      <c r="BX41" s="427"/>
      <c r="BY41" s="426" t="str">
        <f>IF('各会計、関係団体の財政状況及び健全化判断比率'!B75="","",'各会計、関係団体の財政状況及び健全化判断比率'!B75)</f>
        <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t="str">
        <f t="shared" si="2"/>
        <v/>
      </c>
      <c r="BX42" s="427"/>
      <c r="BY42" s="426" t="str">
        <f>IF('各会計、関係団体の財政状況及び健全化判断比率'!B76="","",'各会計、関係団体の財政状況及び健全化判断比率'!B76)</f>
        <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bIBVqKbsDklyYPp1NbQ8rKj9jQmOTmbgI8S9CtIN8Ke8Wdgv1C8BlYqTv29NkMVFTiZ34dI2GfPEi7Bn2B1bjg==" saltValue="BkpuOzAetwS5IVBcWsTfZ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553</v>
      </c>
      <c r="G33" s="29" t="s">
        <v>554</v>
      </c>
      <c r="H33" s="29" t="s">
        <v>555</v>
      </c>
      <c r="I33" s="29" t="s">
        <v>556</v>
      </c>
      <c r="J33" s="30" t="s">
        <v>557</v>
      </c>
      <c r="K33" s="22"/>
      <c r="L33" s="22"/>
      <c r="M33" s="22"/>
      <c r="N33" s="22"/>
      <c r="O33" s="22"/>
      <c r="P33" s="22"/>
    </row>
    <row r="34" spans="1:16" ht="39" customHeight="1" x14ac:dyDescent="0.15">
      <c r="A34" s="22"/>
      <c r="B34" s="31"/>
      <c r="C34" s="1250" t="s">
        <v>560</v>
      </c>
      <c r="D34" s="1250"/>
      <c r="E34" s="1251"/>
      <c r="F34" s="32">
        <v>10.65</v>
      </c>
      <c r="G34" s="33">
        <v>7.55</v>
      </c>
      <c r="H34" s="33">
        <v>8.06</v>
      </c>
      <c r="I34" s="33">
        <v>7.79</v>
      </c>
      <c r="J34" s="34">
        <v>10.52</v>
      </c>
      <c r="K34" s="22"/>
      <c r="L34" s="22"/>
      <c r="M34" s="22"/>
      <c r="N34" s="22"/>
      <c r="O34" s="22"/>
      <c r="P34" s="22"/>
    </row>
    <row r="35" spans="1:16" ht="39" customHeight="1" x14ac:dyDescent="0.15">
      <c r="A35" s="22"/>
      <c r="B35" s="35"/>
      <c r="C35" s="1244" t="s">
        <v>561</v>
      </c>
      <c r="D35" s="1245"/>
      <c r="E35" s="1246"/>
      <c r="F35" s="36">
        <v>7.63</v>
      </c>
      <c r="G35" s="37">
        <v>7.57</v>
      </c>
      <c r="H35" s="37">
        <v>6.89</v>
      </c>
      <c r="I35" s="37">
        <v>5.99</v>
      </c>
      <c r="J35" s="38">
        <v>5.39</v>
      </c>
      <c r="K35" s="22"/>
      <c r="L35" s="22"/>
      <c r="M35" s="22"/>
      <c r="N35" s="22"/>
      <c r="O35" s="22"/>
      <c r="P35" s="22"/>
    </row>
    <row r="36" spans="1:16" ht="39" customHeight="1" x14ac:dyDescent="0.15">
      <c r="A36" s="22"/>
      <c r="B36" s="35"/>
      <c r="C36" s="1244" t="s">
        <v>562</v>
      </c>
      <c r="D36" s="1245"/>
      <c r="E36" s="1246"/>
      <c r="F36" s="36">
        <v>3.19</v>
      </c>
      <c r="G36" s="37">
        <v>5.21</v>
      </c>
      <c r="H36" s="37">
        <v>3.84</v>
      </c>
      <c r="I36" s="37">
        <v>1.92</v>
      </c>
      <c r="J36" s="38">
        <v>2.2599999999999998</v>
      </c>
      <c r="K36" s="22"/>
      <c r="L36" s="22"/>
      <c r="M36" s="22"/>
      <c r="N36" s="22"/>
      <c r="O36" s="22"/>
      <c r="P36" s="22"/>
    </row>
    <row r="37" spans="1:16" ht="39" customHeight="1" x14ac:dyDescent="0.15">
      <c r="A37" s="22"/>
      <c r="B37" s="35"/>
      <c r="C37" s="1244" t="s">
        <v>563</v>
      </c>
      <c r="D37" s="1245"/>
      <c r="E37" s="1246"/>
      <c r="F37" s="36">
        <v>2.33</v>
      </c>
      <c r="G37" s="37">
        <v>2.11</v>
      </c>
      <c r="H37" s="37">
        <v>1.98</v>
      </c>
      <c r="I37" s="37">
        <v>2.0499999999999998</v>
      </c>
      <c r="J37" s="38">
        <v>1.51</v>
      </c>
      <c r="K37" s="22"/>
      <c r="L37" s="22"/>
      <c r="M37" s="22"/>
      <c r="N37" s="22"/>
      <c r="O37" s="22"/>
      <c r="P37" s="22"/>
    </row>
    <row r="38" spans="1:16" ht="39" customHeight="1" x14ac:dyDescent="0.15">
      <c r="A38" s="22"/>
      <c r="B38" s="35"/>
      <c r="C38" s="1244" t="s">
        <v>564</v>
      </c>
      <c r="D38" s="1245"/>
      <c r="E38" s="1246"/>
      <c r="F38" s="36" t="s">
        <v>511</v>
      </c>
      <c r="G38" s="37" t="s">
        <v>511</v>
      </c>
      <c r="H38" s="37" t="s">
        <v>511</v>
      </c>
      <c r="I38" s="37">
        <v>0.72</v>
      </c>
      <c r="J38" s="38">
        <v>0.53</v>
      </c>
      <c r="K38" s="22"/>
      <c r="L38" s="22"/>
      <c r="M38" s="22"/>
      <c r="N38" s="22"/>
      <c r="O38" s="22"/>
      <c r="P38" s="22"/>
    </row>
    <row r="39" spans="1:16" ht="39" customHeight="1" x14ac:dyDescent="0.15">
      <c r="A39" s="22"/>
      <c r="B39" s="35"/>
      <c r="C39" s="1244" t="s">
        <v>565</v>
      </c>
      <c r="D39" s="1245"/>
      <c r="E39" s="1246"/>
      <c r="F39" s="36">
        <v>0</v>
      </c>
      <c r="G39" s="37">
        <v>0.01</v>
      </c>
      <c r="H39" s="37">
        <v>0.11</v>
      </c>
      <c r="I39" s="37">
        <v>0.02</v>
      </c>
      <c r="J39" s="38">
        <v>0.02</v>
      </c>
      <c r="K39" s="22"/>
      <c r="L39" s="22"/>
      <c r="M39" s="22"/>
      <c r="N39" s="22"/>
      <c r="O39" s="22"/>
      <c r="P39" s="22"/>
    </row>
    <row r="40" spans="1:16" ht="39" customHeight="1" x14ac:dyDescent="0.15">
      <c r="A40" s="22"/>
      <c r="B40" s="35"/>
      <c r="C40" s="1244" t="s">
        <v>566</v>
      </c>
      <c r="D40" s="1245"/>
      <c r="E40" s="1246"/>
      <c r="F40" s="36">
        <v>0</v>
      </c>
      <c r="G40" s="37">
        <v>0</v>
      </c>
      <c r="H40" s="37">
        <v>0</v>
      </c>
      <c r="I40" s="37">
        <v>0</v>
      </c>
      <c r="J40" s="38">
        <v>0</v>
      </c>
      <c r="K40" s="22"/>
      <c r="L40" s="22"/>
      <c r="M40" s="22"/>
      <c r="N40" s="22"/>
      <c r="O40" s="22"/>
      <c r="P40" s="22"/>
    </row>
    <row r="41" spans="1:16" ht="39" customHeight="1" x14ac:dyDescent="0.15">
      <c r="A41" s="22"/>
      <c r="B41" s="35"/>
      <c r="C41" s="1244"/>
      <c r="D41" s="1245"/>
      <c r="E41" s="1246"/>
      <c r="F41" s="36"/>
      <c r="G41" s="37"/>
      <c r="H41" s="37"/>
      <c r="I41" s="37"/>
      <c r="J41" s="38"/>
      <c r="K41" s="22"/>
      <c r="L41" s="22"/>
      <c r="M41" s="22"/>
      <c r="N41" s="22"/>
      <c r="O41" s="22"/>
      <c r="P41" s="22"/>
    </row>
    <row r="42" spans="1:16" ht="39" customHeight="1" x14ac:dyDescent="0.15">
      <c r="A42" s="22"/>
      <c r="B42" s="39"/>
      <c r="C42" s="1244" t="s">
        <v>567</v>
      </c>
      <c r="D42" s="1245"/>
      <c r="E42" s="1246"/>
      <c r="F42" s="36" t="s">
        <v>511</v>
      </c>
      <c r="G42" s="37" t="s">
        <v>511</v>
      </c>
      <c r="H42" s="37" t="s">
        <v>511</v>
      </c>
      <c r="I42" s="37" t="s">
        <v>511</v>
      </c>
      <c r="J42" s="38" t="s">
        <v>511</v>
      </c>
      <c r="K42" s="22"/>
      <c r="L42" s="22"/>
      <c r="M42" s="22"/>
      <c r="N42" s="22"/>
      <c r="O42" s="22"/>
      <c r="P42" s="22"/>
    </row>
    <row r="43" spans="1:16" ht="39" customHeight="1" thickBot="1" x14ac:dyDescent="0.2">
      <c r="A43" s="22"/>
      <c r="B43" s="40"/>
      <c r="C43" s="1247" t="s">
        <v>568</v>
      </c>
      <c r="D43" s="1248"/>
      <c r="E43" s="1249"/>
      <c r="F43" s="41">
        <v>0.1</v>
      </c>
      <c r="G43" s="42">
        <v>0.06</v>
      </c>
      <c r="H43" s="42">
        <v>2.77</v>
      </c>
      <c r="I43" s="42" t="s">
        <v>511</v>
      </c>
      <c r="J43" s="43" t="s">
        <v>511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IbtKQ4NJGqQiEvVlreaQLIh/V4hNkNqvn2ey2Wipol/j52ukFfOl55MnUTPdjgj4eYgL3K7klsvYysHllVNOuA==" saltValue="smNC6ej4fljfl2oX+cbUj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15">
      <c r="A45" s="48"/>
      <c r="B45" s="1270" t="s">
        <v>11</v>
      </c>
      <c r="C45" s="1271"/>
      <c r="D45" s="58"/>
      <c r="E45" s="1276" t="s">
        <v>12</v>
      </c>
      <c r="F45" s="1276"/>
      <c r="G45" s="1276"/>
      <c r="H45" s="1276"/>
      <c r="I45" s="1276"/>
      <c r="J45" s="1277"/>
      <c r="K45" s="59">
        <v>1069</v>
      </c>
      <c r="L45" s="60">
        <v>1091</v>
      </c>
      <c r="M45" s="60">
        <v>1175</v>
      </c>
      <c r="N45" s="60">
        <v>1192</v>
      </c>
      <c r="O45" s="61">
        <v>1195</v>
      </c>
      <c r="P45" s="48"/>
      <c r="Q45" s="48"/>
      <c r="R45" s="48"/>
      <c r="S45" s="48"/>
      <c r="T45" s="48"/>
      <c r="U45" s="48"/>
    </row>
    <row r="46" spans="1:21" ht="30.75" customHeight="1" x14ac:dyDescent="0.15">
      <c r="A46" s="48"/>
      <c r="B46" s="1272"/>
      <c r="C46" s="1273"/>
      <c r="D46" s="62"/>
      <c r="E46" s="1254" t="s">
        <v>13</v>
      </c>
      <c r="F46" s="1254"/>
      <c r="G46" s="1254"/>
      <c r="H46" s="1254"/>
      <c r="I46" s="1254"/>
      <c r="J46" s="1255"/>
      <c r="K46" s="63" t="s">
        <v>511</v>
      </c>
      <c r="L46" s="64" t="s">
        <v>511</v>
      </c>
      <c r="M46" s="64" t="s">
        <v>511</v>
      </c>
      <c r="N46" s="64" t="s">
        <v>511</v>
      </c>
      <c r="O46" s="65" t="s">
        <v>511</v>
      </c>
      <c r="P46" s="48"/>
      <c r="Q46" s="48"/>
      <c r="R46" s="48"/>
      <c r="S46" s="48"/>
      <c r="T46" s="48"/>
      <c r="U46" s="48"/>
    </row>
    <row r="47" spans="1:21" ht="30.75" customHeight="1" x14ac:dyDescent="0.15">
      <c r="A47" s="48"/>
      <c r="B47" s="1272"/>
      <c r="C47" s="1273"/>
      <c r="D47" s="62"/>
      <c r="E47" s="1254" t="s">
        <v>14</v>
      </c>
      <c r="F47" s="1254"/>
      <c r="G47" s="1254"/>
      <c r="H47" s="1254"/>
      <c r="I47" s="1254"/>
      <c r="J47" s="1255"/>
      <c r="K47" s="63" t="s">
        <v>511</v>
      </c>
      <c r="L47" s="64" t="s">
        <v>511</v>
      </c>
      <c r="M47" s="64" t="s">
        <v>511</v>
      </c>
      <c r="N47" s="64" t="s">
        <v>511</v>
      </c>
      <c r="O47" s="65" t="s">
        <v>511</v>
      </c>
      <c r="P47" s="48"/>
      <c r="Q47" s="48"/>
      <c r="R47" s="48"/>
      <c r="S47" s="48"/>
      <c r="T47" s="48"/>
      <c r="U47" s="48"/>
    </row>
    <row r="48" spans="1:21" ht="30.75" customHeight="1" x14ac:dyDescent="0.15">
      <c r="A48" s="48"/>
      <c r="B48" s="1272"/>
      <c r="C48" s="1273"/>
      <c r="D48" s="62"/>
      <c r="E48" s="1254" t="s">
        <v>15</v>
      </c>
      <c r="F48" s="1254"/>
      <c r="G48" s="1254"/>
      <c r="H48" s="1254"/>
      <c r="I48" s="1254"/>
      <c r="J48" s="1255"/>
      <c r="K48" s="63">
        <v>506</v>
      </c>
      <c r="L48" s="64">
        <v>504</v>
      </c>
      <c r="M48" s="64">
        <v>453</v>
      </c>
      <c r="N48" s="64">
        <v>496</v>
      </c>
      <c r="O48" s="65">
        <v>459</v>
      </c>
      <c r="P48" s="48"/>
      <c r="Q48" s="48"/>
      <c r="R48" s="48"/>
      <c r="S48" s="48"/>
      <c r="T48" s="48"/>
      <c r="U48" s="48"/>
    </row>
    <row r="49" spans="1:21" ht="30.75" customHeight="1" x14ac:dyDescent="0.15">
      <c r="A49" s="48"/>
      <c r="B49" s="1272"/>
      <c r="C49" s="1273"/>
      <c r="D49" s="62"/>
      <c r="E49" s="1254" t="s">
        <v>16</v>
      </c>
      <c r="F49" s="1254"/>
      <c r="G49" s="1254"/>
      <c r="H49" s="1254"/>
      <c r="I49" s="1254"/>
      <c r="J49" s="1255"/>
      <c r="K49" s="63">
        <v>34</v>
      </c>
      <c r="L49" s="64">
        <v>97</v>
      </c>
      <c r="M49" s="64">
        <v>176</v>
      </c>
      <c r="N49" s="64">
        <v>176</v>
      </c>
      <c r="O49" s="65">
        <v>180</v>
      </c>
      <c r="P49" s="48"/>
      <c r="Q49" s="48"/>
      <c r="R49" s="48"/>
      <c r="S49" s="48"/>
      <c r="T49" s="48"/>
      <c r="U49" s="48"/>
    </row>
    <row r="50" spans="1:21" ht="30.75" customHeight="1" x14ac:dyDescent="0.15">
      <c r="A50" s="48"/>
      <c r="B50" s="1272"/>
      <c r="C50" s="1273"/>
      <c r="D50" s="62"/>
      <c r="E50" s="1254" t="s">
        <v>17</v>
      </c>
      <c r="F50" s="1254"/>
      <c r="G50" s="1254"/>
      <c r="H50" s="1254"/>
      <c r="I50" s="1254"/>
      <c r="J50" s="1255"/>
      <c r="K50" s="63" t="s">
        <v>511</v>
      </c>
      <c r="L50" s="64" t="s">
        <v>511</v>
      </c>
      <c r="M50" s="64" t="s">
        <v>511</v>
      </c>
      <c r="N50" s="64" t="s">
        <v>511</v>
      </c>
      <c r="O50" s="65" t="s">
        <v>511</v>
      </c>
      <c r="P50" s="48"/>
      <c r="Q50" s="48"/>
      <c r="R50" s="48"/>
      <c r="S50" s="48"/>
      <c r="T50" s="48"/>
      <c r="U50" s="48"/>
    </row>
    <row r="51" spans="1:21" ht="30.75" customHeight="1" x14ac:dyDescent="0.15">
      <c r="A51" s="48"/>
      <c r="B51" s="1274"/>
      <c r="C51" s="1275"/>
      <c r="D51" s="66"/>
      <c r="E51" s="1254" t="s">
        <v>18</v>
      </c>
      <c r="F51" s="1254"/>
      <c r="G51" s="1254"/>
      <c r="H51" s="1254"/>
      <c r="I51" s="1254"/>
      <c r="J51" s="1255"/>
      <c r="K51" s="63" t="s">
        <v>511</v>
      </c>
      <c r="L51" s="64" t="s">
        <v>511</v>
      </c>
      <c r="M51" s="64" t="s">
        <v>511</v>
      </c>
      <c r="N51" s="64" t="s">
        <v>511</v>
      </c>
      <c r="O51" s="65" t="s">
        <v>511</v>
      </c>
      <c r="P51" s="48"/>
      <c r="Q51" s="48"/>
      <c r="R51" s="48"/>
      <c r="S51" s="48"/>
      <c r="T51" s="48"/>
      <c r="U51" s="48"/>
    </row>
    <row r="52" spans="1:21" ht="30.75" customHeight="1" x14ac:dyDescent="0.15">
      <c r="A52" s="48"/>
      <c r="B52" s="1252" t="s">
        <v>19</v>
      </c>
      <c r="C52" s="1253"/>
      <c r="D52" s="66"/>
      <c r="E52" s="1254" t="s">
        <v>20</v>
      </c>
      <c r="F52" s="1254"/>
      <c r="G52" s="1254"/>
      <c r="H52" s="1254"/>
      <c r="I52" s="1254"/>
      <c r="J52" s="1255"/>
      <c r="K52" s="63">
        <v>1361</v>
      </c>
      <c r="L52" s="64">
        <v>1425</v>
      </c>
      <c r="M52" s="64">
        <v>1459</v>
      </c>
      <c r="N52" s="64">
        <v>1470</v>
      </c>
      <c r="O52" s="65">
        <v>1481</v>
      </c>
      <c r="P52" s="48"/>
      <c r="Q52" s="48"/>
      <c r="R52" s="48"/>
      <c r="S52" s="48"/>
      <c r="T52" s="48"/>
      <c r="U52" s="48"/>
    </row>
    <row r="53" spans="1:21" ht="30.75" customHeight="1" thickBot="1" x14ac:dyDescent="0.2">
      <c r="A53" s="48"/>
      <c r="B53" s="1256" t="s">
        <v>21</v>
      </c>
      <c r="C53" s="1257"/>
      <c r="D53" s="67"/>
      <c r="E53" s="1258" t="s">
        <v>22</v>
      </c>
      <c r="F53" s="1258"/>
      <c r="G53" s="1258"/>
      <c r="H53" s="1258"/>
      <c r="I53" s="1258"/>
      <c r="J53" s="1259"/>
      <c r="K53" s="68">
        <v>248</v>
      </c>
      <c r="L53" s="69">
        <v>267</v>
      </c>
      <c r="M53" s="69">
        <v>345</v>
      </c>
      <c r="N53" s="69">
        <v>394</v>
      </c>
      <c r="O53" s="70">
        <v>353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569</v>
      </c>
      <c r="P55" s="48"/>
      <c r="Q55" s="48"/>
      <c r="R55" s="48"/>
      <c r="S55" s="48"/>
      <c r="T55" s="48"/>
      <c r="U55" s="48"/>
    </row>
    <row r="56" spans="1:21" ht="31.5" customHeight="1" thickBot="1" x14ac:dyDescent="0.2">
      <c r="A56" s="48"/>
      <c r="B56" s="76"/>
      <c r="C56" s="77"/>
      <c r="D56" s="77"/>
      <c r="E56" s="78"/>
      <c r="F56" s="78"/>
      <c r="G56" s="78"/>
      <c r="H56" s="78"/>
      <c r="I56" s="78"/>
      <c r="J56" s="79" t="s">
        <v>2</v>
      </c>
      <c r="K56" s="80" t="s">
        <v>570</v>
      </c>
      <c r="L56" s="81" t="s">
        <v>571</v>
      </c>
      <c r="M56" s="81" t="s">
        <v>572</v>
      </c>
      <c r="N56" s="81" t="s">
        <v>573</v>
      </c>
      <c r="O56" s="82" t="s">
        <v>574</v>
      </c>
      <c r="P56" s="48"/>
      <c r="Q56" s="48"/>
      <c r="R56" s="48"/>
      <c r="S56" s="48"/>
      <c r="T56" s="48"/>
      <c r="U56" s="48"/>
    </row>
    <row r="57" spans="1:21" ht="31.5" customHeight="1" x14ac:dyDescent="0.15">
      <c r="B57" s="1260" t="s">
        <v>25</v>
      </c>
      <c r="C57" s="1261"/>
      <c r="D57" s="1264" t="s">
        <v>26</v>
      </c>
      <c r="E57" s="1265"/>
      <c r="F57" s="1265"/>
      <c r="G57" s="1265"/>
      <c r="H57" s="1265"/>
      <c r="I57" s="1265"/>
      <c r="J57" s="1266"/>
      <c r="K57" s="83" t="s">
        <v>511</v>
      </c>
      <c r="L57" s="84" t="s">
        <v>511</v>
      </c>
      <c r="M57" s="84" t="s">
        <v>511</v>
      </c>
      <c r="N57" s="84" t="s">
        <v>511</v>
      </c>
      <c r="O57" s="85" t="s">
        <v>511</v>
      </c>
    </row>
    <row r="58" spans="1:21" ht="31.5" customHeight="1" thickBot="1" x14ac:dyDescent="0.2">
      <c r="B58" s="1262"/>
      <c r="C58" s="1263"/>
      <c r="D58" s="1267" t="s">
        <v>27</v>
      </c>
      <c r="E58" s="1268"/>
      <c r="F58" s="1268"/>
      <c r="G58" s="1268"/>
      <c r="H58" s="1268"/>
      <c r="I58" s="1268"/>
      <c r="J58" s="1269"/>
      <c r="K58" s="86" t="s">
        <v>511</v>
      </c>
      <c r="L58" s="87" t="s">
        <v>511</v>
      </c>
      <c r="M58" s="87" t="s">
        <v>511</v>
      </c>
      <c r="N58" s="87" t="s">
        <v>511</v>
      </c>
      <c r="O58" s="88" t="s">
        <v>511</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cvVuqICXbYhYX27sUVHwE5HEptUwoyKVVEdSNH5CiMAXTvZDdP0wPU46dXNi1LdTzp2wtuPiPuUx8LMPr1bVig==" saltValue="xI8niB5LCryJlGmHK4jro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553</v>
      </c>
      <c r="J40" s="100" t="s">
        <v>554</v>
      </c>
      <c r="K40" s="100" t="s">
        <v>555</v>
      </c>
      <c r="L40" s="100" t="s">
        <v>556</v>
      </c>
      <c r="M40" s="101" t="s">
        <v>557</v>
      </c>
    </row>
    <row r="41" spans="2:13" ht="27.75" customHeight="1" x14ac:dyDescent="0.15">
      <c r="B41" s="1290" t="s">
        <v>30</v>
      </c>
      <c r="C41" s="1291"/>
      <c r="D41" s="102"/>
      <c r="E41" s="1292" t="s">
        <v>31</v>
      </c>
      <c r="F41" s="1292"/>
      <c r="G41" s="1292"/>
      <c r="H41" s="1293"/>
      <c r="I41" s="103">
        <v>12069</v>
      </c>
      <c r="J41" s="104">
        <v>11801</v>
      </c>
      <c r="K41" s="104">
        <v>11660</v>
      </c>
      <c r="L41" s="104">
        <v>11657</v>
      </c>
      <c r="M41" s="105">
        <v>11474</v>
      </c>
    </row>
    <row r="42" spans="2:13" ht="27.75" customHeight="1" x14ac:dyDescent="0.15">
      <c r="B42" s="1280"/>
      <c r="C42" s="1281"/>
      <c r="D42" s="106"/>
      <c r="E42" s="1284" t="s">
        <v>32</v>
      </c>
      <c r="F42" s="1284"/>
      <c r="G42" s="1284"/>
      <c r="H42" s="1285"/>
      <c r="I42" s="107" t="s">
        <v>511</v>
      </c>
      <c r="J42" s="108" t="s">
        <v>511</v>
      </c>
      <c r="K42" s="108" t="s">
        <v>511</v>
      </c>
      <c r="L42" s="108" t="s">
        <v>511</v>
      </c>
      <c r="M42" s="109" t="s">
        <v>511</v>
      </c>
    </row>
    <row r="43" spans="2:13" ht="27.75" customHeight="1" x14ac:dyDescent="0.15">
      <c r="B43" s="1280"/>
      <c r="C43" s="1281"/>
      <c r="D43" s="106"/>
      <c r="E43" s="1284" t="s">
        <v>33</v>
      </c>
      <c r="F43" s="1284"/>
      <c r="G43" s="1284"/>
      <c r="H43" s="1285"/>
      <c r="I43" s="107">
        <v>6276</v>
      </c>
      <c r="J43" s="108">
        <v>6137</v>
      </c>
      <c r="K43" s="108">
        <v>6193</v>
      </c>
      <c r="L43" s="108">
        <v>5986</v>
      </c>
      <c r="M43" s="109">
        <v>5929</v>
      </c>
    </row>
    <row r="44" spans="2:13" ht="27.75" customHeight="1" x14ac:dyDescent="0.15">
      <c r="B44" s="1280"/>
      <c r="C44" s="1281"/>
      <c r="D44" s="106"/>
      <c r="E44" s="1284" t="s">
        <v>34</v>
      </c>
      <c r="F44" s="1284"/>
      <c r="G44" s="1284"/>
      <c r="H44" s="1285"/>
      <c r="I44" s="107">
        <v>2022</v>
      </c>
      <c r="J44" s="108">
        <v>2066</v>
      </c>
      <c r="K44" s="108">
        <v>1992</v>
      </c>
      <c r="L44" s="108">
        <v>1827</v>
      </c>
      <c r="M44" s="109">
        <v>1660</v>
      </c>
    </row>
    <row r="45" spans="2:13" ht="27.75" customHeight="1" x14ac:dyDescent="0.15">
      <c r="B45" s="1280"/>
      <c r="C45" s="1281"/>
      <c r="D45" s="106"/>
      <c r="E45" s="1284" t="s">
        <v>35</v>
      </c>
      <c r="F45" s="1284"/>
      <c r="G45" s="1284"/>
      <c r="H45" s="1285"/>
      <c r="I45" s="107">
        <v>3352</v>
      </c>
      <c r="J45" s="108">
        <v>3356</v>
      </c>
      <c r="K45" s="108">
        <v>3268</v>
      </c>
      <c r="L45" s="108">
        <v>3187</v>
      </c>
      <c r="M45" s="109">
        <v>3182</v>
      </c>
    </row>
    <row r="46" spans="2:13" ht="27.75" customHeight="1" x14ac:dyDescent="0.15">
      <c r="B46" s="1280"/>
      <c r="C46" s="1281"/>
      <c r="D46" s="110"/>
      <c r="E46" s="1284" t="s">
        <v>36</v>
      </c>
      <c r="F46" s="1284"/>
      <c r="G46" s="1284"/>
      <c r="H46" s="1285"/>
      <c r="I46" s="107" t="s">
        <v>511</v>
      </c>
      <c r="J46" s="108" t="s">
        <v>511</v>
      </c>
      <c r="K46" s="108" t="s">
        <v>511</v>
      </c>
      <c r="L46" s="108" t="s">
        <v>511</v>
      </c>
      <c r="M46" s="109" t="s">
        <v>511</v>
      </c>
    </row>
    <row r="47" spans="2:13" ht="27.75" customHeight="1" x14ac:dyDescent="0.15">
      <c r="B47" s="1280"/>
      <c r="C47" s="1281"/>
      <c r="D47" s="111"/>
      <c r="E47" s="1294" t="s">
        <v>37</v>
      </c>
      <c r="F47" s="1295"/>
      <c r="G47" s="1295"/>
      <c r="H47" s="1296"/>
      <c r="I47" s="107" t="s">
        <v>511</v>
      </c>
      <c r="J47" s="108" t="s">
        <v>511</v>
      </c>
      <c r="K47" s="108" t="s">
        <v>511</v>
      </c>
      <c r="L47" s="108" t="s">
        <v>511</v>
      </c>
      <c r="M47" s="109" t="s">
        <v>511</v>
      </c>
    </row>
    <row r="48" spans="2:13" ht="27.75" customHeight="1" x14ac:dyDescent="0.15">
      <c r="B48" s="1280"/>
      <c r="C48" s="1281"/>
      <c r="D48" s="106"/>
      <c r="E48" s="1284" t="s">
        <v>38</v>
      </c>
      <c r="F48" s="1284"/>
      <c r="G48" s="1284"/>
      <c r="H48" s="1285"/>
      <c r="I48" s="107" t="s">
        <v>511</v>
      </c>
      <c r="J48" s="108" t="s">
        <v>511</v>
      </c>
      <c r="K48" s="108" t="s">
        <v>511</v>
      </c>
      <c r="L48" s="108" t="s">
        <v>511</v>
      </c>
      <c r="M48" s="109" t="s">
        <v>511</v>
      </c>
    </row>
    <row r="49" spans="2:13" ht="27.75" customHeight="1" x14ac:dyDescent="0.15">
      <c r="B49" s="1282"/>
      <c r="C49" s="1283"/>
      <c r="D49" s="106"/>
      <c r="E49" s="1284" t="s">
        <v>39</v>
      </c>
      <c r="F49" s="1284"/>
      <c r="G49" s="1284"/>
      <c r="H49" s="1285"/>
      <c r="I49" s="107" t="s">
        <v>511</v>
      </c>
      <c r="J49" s="108" t="s">
        <v>511</v>
      </c>
      <c r="K49" s="108" t="s">
        <v>511</v>
      </c>
      <c r="L49" s="108" t="s">
        <v>511</v>
      </c>
      <c r="M49" s="109" t="s">
        <v>511</v>
      </c>
    </row>
    <row r="50" spans="2:13" ht="27.75" customHeight="1" x14ac:dyDescent="0.15">
      <c r="B50" s="1278" t="s">
        <v>40</v>
      </c>
      <c r="C50" s="1279"/>
      <c r="D50" s="112"/>
      <c r="E50" s="1284" t="s">
        <v>41</v>
      </c>
      <c r="F50" s="1284"/>
      <c r="G50" s="1284"/>
      <c r="H50" s="1285"/>
      <c r="I50" s="107">
        <v>2905</v>
      </c>
      <c r="J50" s="108">
        <v>3734</v>
      </c>
      <c r="K50" s="108">
        <v>3392</v>
      </c>
      <c r="L50" s="108">
        <v>3337</v>
      </c>
      <c r="M50" s="109">
        <v>2808</v>
      </c>
    </row>
    <row r="51" spans="2:13" ht="27.75" customHeight="1" x14ac:dyDescent="0.15">
      <c r="B51" s="1280"/>
      <c r="C51" s="1281"/>
      <c r="D51" s="106"/>
      <c r="E51" s="1284" t="s">
        <v>42</v>
      </c>
      <c r="F51" s="1284"/>
      <c r="G51" s="1284"/>
      <c r="H51" s="1285"/>
      <c r="I51" s="107">
        <v>4408</v>
      </c>
      <c r="J51" s="108">
        <v>4365</v>
      </c>
      <c r="K51" s="108">
        <v>4632</v>
      </c>
      <c r="L51" s="108">
        <v>4360</v>
      </c>
      <c r="M51" s="109">
        <v>4381</v>
      </c>
    </row>
    <row r="52" spans="2:13" ht="27.75" customHeight="1" x14ac:dyDescent="0.15">
      <c r="B52" s="1282"/>
      <c r="C52" s="1283"/>
      <c r="D52" s="106"/>
      <c r="E52" s="1284" t="s">
        <v>43</v>
      </c>
      <c r="F52" s="1284"/>
      <c r="G52" s="1284"/>
      <c r="H52" s="1285"/>
      <c r="I52" s="107">
        <v>12869</v>
      </c>
      <c r="J52" s="108">
        <v>12801</v>
      </c>
      <c r="K52" s="108">
        <v>12836</v>
      </c>
      <c r="L52" s="108">
        <v>12745</v>
      </c>
      <c r="M52" s="109">
        <v>12752</v>
      </c>
    </row>
    <row r="53" spans="2:13" ht="27.75" customHeight="1" thickBot="1" x14ac:dyDescent="0.2">
      <c r="B53" s="1286" t="s">
        <v>44</v>
      </c>
      <c r="C53" s="1287"/>
      <c r="D53" s="113"/>
      <c r="E53" s="1288" t="s">
        <v>45</v>
      </c>
      <c r="F53" s="1288"/>
      <c r="G53" s="1288"/>
      <c r="H53" s="1289"/>
      <c r="I53" s="114">
        <v>3539</v>
      </c>
      <c r="J53" s="115">
        <v>2460</v>
      </c>
      <c r="K53" s="115">
        <v>2252</v>
      </c>
      <c r="L53" s="115">
        <v>2215</v>
      </c>
      <c r="M53" s="116">
        <v>2304</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gbma9myTybgGOyqxGgv3THfkhiVSNCOS+gGiv9JB7/ELEeBYQyi/0jG7kx51usOzdxmVSg6Wmu3h5zfKNc9ELA==" saltValue="7aWTfCDI9JjmTRxFbgL1U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555</v>
      </c>
      <c r="G54" s="125" t="s">
        <v>556</v>
      </c>
      <c r="H54" s="126" t="s">
        <v>557</v>
      </c>
    </row>
    <row r="55" spans="2:8" ht="52.5" customHeight="1" x14ac:dyDescent="0.15">
      <c r="B55" s="127"/>
      <c r="C55" s="1305" t="s">
        <v>48</v>
      </c>
      <c r="D55" s="1305"/>
      <c r="E55" s="1306"/>
      <c r="F55" s="128">
        <v>1233</v>
      </c>
      <c r="G55" s="128">
        <v>1055</v>
      </c>
      <c r="H55" s="129">
        <v>807</v>
      </c>
    </row>
    <row r="56" spans="2:8" ht="52.5" customHeight="1" x14ac:dyDescent="0.15">
      <c r="B56" s="130"/>
      <c r="C56" s="1307" t="s">
        <v>49</v>
      </c>
      <c r="D56" s="1307"/>
      <c r="E56" s="1308"/>
      <c r="F56" s="131">
        <v>784</v>
      </c>
      <c r="G56" s="131">
        <v>615</v>
      </c>
      <c r="H56" s="132">
        <v>616</v>
      </c>
    </row>
    <row r="57" spans="2:8" ht="53.25" customHeight="1" x14ac:dyDescent="0.15">
      <c r="B57" s="130"/>
      <c r="C57" s="1309" t="s">
        <v>50</v>
      </c>
      <c r="D57" s="1309"/>
      <c r="E57" s="1310"/>
      <c r="F57" s="133">
        <v>770</v>
      </c>
      <c r="G57" s="133">
        <v>1008</v>
      </c>
      <c r="H57" s="134">
        <v>681</v>
      </c>
    </row>
    <row r="58" spans="2:8" ht="45.75" customHeight="1" x14ac:dyDescent="0.15">
      <c r="B58" s="135"/>
      <c r="C58" s="1297" t="s">
        <v>584</v>
      </c>
      <c r="D58" s="1298"/>
      <c r="E58" s="1299"/>
      <c r="F58" s="136">
        <v>551</v>
      </c>
      <c r="G58" s="136">
        <v>751</v>
      </c>
      <c r="H58" s="137">
        <v>442</v>
      </c>
    </row>
    <row r="59" spans="2:8" ht="45.75" customHeight="1" x14ac:dyDescent="0.15">
      <c r="B59" s="135"/>
      <c r="C59" s="1297" t="s">
        <v>585</v>
      </c>
      <c r="D59" s="1298"/>
      <c r="E59" s="1299"/>
      <c r="F59" s="136">
        <v>107</v>
      </c>
      <c r="G59" s="136">
        <v>153</v>
      </c>
      <c r="H59" s="137">
        <v>135</v>
      </c>
    </row>
    <row r="60" spans="2:8" ht="45.75" customHeight="1" x14ac:dyDescent="0.15">
      <c r="B60" s="135"/>
      <c r="C60" s="1297" t="s">
        <v>586</v>
      </c>
      <c r="D60" s="1298"/>
      <c r="E60" s="1299"/>
      <c r="F60" s="136">
        <v>55</v>
      </c>
      <c r="G60" s="136">
        <v>55</v>
      </c>
      <c r="H60" s="137">
        <v>55</v>
      </c>
    </row>
    <row r="61" spans="2:8" ht="45.75" customHeight="1" x14ac:dyDescent="0.15">
      <c r="B61" s="135"/>
      <c r="C61" s="1297" t="s">
        <v>587</v>
      </c>
      <c r="D61" s="1298"/>
      <c r="E61" s="1299"/>
      <c r="F61" s="136">
        <v>47</v>
      </c>
      <c r="G61" s="136">
        <v>38</v>
      </c>
      <c r="H61" s="137">
        <v>38</v>
      </c>
    </row>
    <row r="62" spans="2:8" ht="45.75" customHeight="1" thickBot="1" x14ac:dyDescent="0.2">
      <c r="B62" s="138"/>
      <c r="C62" s="1300" t="s">
        <v>588</v>
      </c>
      <c r="D62" s="1301"/>
      <c r="E62" s="1302"/>
      <c r="F62" s="139">
        <v>9</v>
      </c>
      <c r="G62" s="139">
        <v>9</v>
      </c>
      <c r="H62" s="140">
        <v>8</v>
      </c>
    </row>
    <row r="63" spans="2:8" ht="52.5" customHeight="1" thickBot="1" x14ac:dyDescent="0.2">
      <c r="B63" s="141"/>
      <c r="C63" s="1303" t="s">
        <v>51</v>
      </c>
      <c r="D63" s="1303"/>
      <c r="E63" s="1304"/>
      <c r="F63" s="142">
        <v>2786</v>
      </c>
      <c r="G63" s="142">
        <v>2678</v>
      </c>
      <c r="H63" s="143">
        <v>2103</v>
      </c>
    </row>
    <row r="64" spans="2:8" ht="15" customHeight="1" x14ac:dyDescent="0.15"/>
  </sheetData>
  <sheetProtection algorithmName="SHA-512" hashValue="LLc6E34MR1cN0DjdoccWysgsevyxx0j6s28QXMosO0gXaslzQNhZk4DE61d82ha8YQzRP+HK0erqhK86cpcxlQ==" saltValue="NG9HKnfWOa2virydu3L4h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590</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590</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591</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592</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2" t="s">
        <v>603</v>
      </c>
      <c r="AO43" s="1313"/>
      <c r="AP43" s="1313"/>
      <c r="AQ43" s="1313"/>
      <c r="AR43" s="1313"/>
      <c r="AS43" s="1313"/>
      <c r="AT43" s="1313"/>
      <c r="AU43" s="1313"/>
      <c r="AV43" s="1313"/>
      <c r="AW43" s="1313"/>
      <c r="AX43" s="1313"/>
      <c r="AY43" s="1313"/>
      <c r="AZ43" s="1313"/>
      <c r="BA43" s="1313"/>
      <c r="BB43" s="1313"/>
      <c r="BC43" s="1313"/>
      <c r="BD43" s="1313"/>
      <c r="BE43" s="1313"/>
      <c r="BF43" s="1313"/>
      <c r="BG43" s="1313"/>
      <c r="BH43" s="1313"/>
      <c r="BI43" s="1313"/>
      <c r="BJ43" s="1313"/>
      <c r="BK43" s="1313"/>
      <c r="BL43" s="1313"/>
      <c r="BM43" s="1313"/>
      <c r="BN43" s="1313"/>
      <c r="BO43" s="1313"/>
      <c r="BP43" s="1313"/>
      <c r="BQ43" s="1313"/>
      <c r="BR43" s="1313"/>
      <c r="BS43" s="1313"/>
      <c r="BT43" s="1313"/>
      <c r="BU43" s="1313"/>
      <c r="BV43" s="1313"/>
      <c r="BW43" s="1313"/>
      <c r="BX43" s="1313"/>
      <c r="BY43" s="1313"/>
      <c r="BZ43" s="1313"/>
      <c r="CA43" s="1313"/>
      <c r="CB43" s="1313"/>
      <c r="CC43" s="1313"/>
      <c r="CD43" s="1313"/>
      <c r="CE43" s="1313"/>
      <c r="CF43" s="1313"/>
      <c r="CG43" s="1313"/>
      <c r="CH43" s="1313"/>
      <c r="CI43" s="1313"/>
      <c r="CJ43" s="1313"/>
      <c r="CK43" s="1313"/>
      <c r="CL43" s="1313"/>
      <c r="CM43" s="1313"/>
      <c r="CN43" s="1313"/>
      <c r="CO43" s="1313"/>
      <c r="CP43" s="1313"/>
      <c r="CQ43" s="1313"/>
      <c r="CR43" s="1313"/>
      <c r="CS43" s="1313"/>
      <c r="CT43" s="1313"/>
      <c r="CU43" s="1313"/>
      <c r="CV43" s="1313"/>
      <c r="CW43" s="1313"/>
      <c r="CX43" s="1313"/>
      <c r="CY43" s="1313"/>
      <c r="CZ43" s="1313"/>
      <c r="DA43" s="1313"/>
      <c r="DB43" s="1313"/>
      <c r="DC43" s="1314"/>
    </row>
    <row r="44" spans="2:109" x14ac:dyDescent="0.15">
      <c r="B44" s="397"/>
      <c r="AN44" s="1315"/>
      <c r="AO44" s="1316"/>
      <c r="AP44" s="1316"/>
      <c r="AQ44" s="1316"/>
      <c r="AR44" s="1316"/>
      <c r="AS44" s="1316"/>
      <c r="AT44" s="1316"/>
      <c r="AU44" s="1316"/>
      <c r="AV44" s="1316"/>
      <c r="AW44" s="1316"/>
      <c r="AX44" s="1316"/>
      <c r="AY44" s="1316"/>
      <c r="AZ44" s="1316"/>
      <c r="BA44" s="1316"/>
      <c r="BB44" s="1316"/>
      <c r="BC44" s="1316"/>
      <c r="BD44" s="1316"/>
      <c r="BE44" s="1316"/>
      <c r="BF44" s="1316"/>
      <c r="BG44" s="1316"/>
      <c r="BH44" s="1316"/>
      <c r="BI44" s="1316"/>
      <c r="BJ44" s="1316"/>
      <c r="BK44" s="1316"/>
      <c r="BL44" s="1316"/>
      <c r="BM44" s="1316"/>
      <c r="BN44" s="1316"/>
      <c r="BO44" s="1316"/>
      <c r="BP44" s="1316"/>
      <c r="BQ44" s="1316"/>
      <c r="BR44" s="1316"/>
      <c r="BS44" s="1316"/>
      <c r="BT44" s="1316"/>
      <c r="BU44" s="1316"/>
      <c r="BV44" s="1316"/>
      <c r="BW44" s="1316"/>
      <c r="BX44" s="1316"/>
      <c r="BY44" s="1316"/>
      <c r="BZ44" s="1316"/>
      <c r="CA44" s="1316"/>
      <c r="CB44" s="1316"/>
      <c r="CC44" s="1316"/>
      <c r="CD44" s="1316"/>
      <c r="CE44" s="1316"/>
      <c r="CF44" s="1316"/>
      <c r="CG44" s="1316"/>
      <c r="CH44" s="1316"/>
      <c r="CI44" s="1316"/>
      <c r="CJ44" s="1316"/>
      <c r="CK44" s="1316"/>
      <c r="CL44" s="1316"/>
      <c r="CM44" s="1316"/>
      <c r="CN44" s="1316"/>
      <c r="CO44" s="1316"/>
      <c r="CP44" s="1316"/>
      <c r="CQ44" s="1316"/>
      <c r="CR44" s="1316"/>
      <c r="CS44" s="1316"/>
      <c r="CT44" s="1316"/>
      <c r="CU44" s="1316"/>
      <c r="CV44" s="1316"/>
      <c r="CW44" s="1316"/>
      <c r="CX44" s="1316"/>
      <c r="CY44" s="1316"/>
      <c r="CZ44" s="1316"/>
      <c r="DA44" s="1316"/>
      <c r="DB44" s="1316"/>
      <c r="DC44" s="1317"/>
    </row>
    <row r="45" spans="2:109" x14ac:dyDescent="0.15">
      <c r="B45" s="397"/>
      <c r="AN45" s="1315"/>
      <c r="AO45" s="1316"/>
      <c r="AP45" s="1316"/>
      <c r="AQ45" s="1316"/>
      <c r="AR45" s="1316"/>
      <c r="AS45" s="1316"/>
      <c r="AT45" s="1316"/>
      <c r="AU45" s="1316"/>
      <c r="AV45" s="1316"/>
      <c r="AW45" s="1316"/>
      <c r="AX45" s="1316"/>
      <c r="AY45" s="1316"/>
      <c r="AZ45" s="1316"/>
      <c r="BA45" s="1316"/>
      <c r="BB45" s="1316"/>
      <c r="BC45" s="1316"/>
      <c r="BD45" s="1316"/>
      <c r="BE45" s="1316"/>
      <c r="BF45" s="1316"/>
      <c r="BG45" s="1316"/>
      <c r="BH45" s="1316"/>
      <c r="BI45" s="1316"/>
      <c r="BJ45" s="1316"/>
      <c r="BK45" s="1316"/>
      <c r="BL45" s="1316"/>
      <c r="BM45" s="1316"/>
      <c r="BN45" s="1316"/>
      <c r="BO45" s="1316"/>
      <c r="BP45" s="1316"/>
      <c r="BQ45" s="1316"/>
      <c r="BR45" s="1316"/>
      <c r="BS45" s="1316"/>
      <c r="BT45" s="1316"/>
      <c r="BU45" s="1316"/>
      <c r="BV45" s="1316"/>
      <c r="BW45" s="1316"/>
      <c r="BX45" s="1316"/>
      <c r="BY45" s="1316"/>
      <c r="BZ45" s="1316"/>
      <c r="CA45" s="1316"/>
      <c r="CB45" s="1316"/>
      <c r="CC45" s="1316"/>
      <c r="CD45" s="1316"/>
      <c r="CE45" s="1316"/>
      <c r="CF45" s="1316"/>
      <c r="CG45" s="1316"/>
      <c r="CH45" s="1316"/>
      <c r="CI45" s="1316"/>
      <c r="CJ45" s="1316"/>
      <c r="CK45" s="1316"/>
      <c r="CL45" s="1316"/>
      <c r="CM45" s="1316"/>
      <c r="CN45" s="1316"/>
      <c r="CO45" s="1316"/>
      <c r="CP45" s="1316"/>
      <c r="CQ45" s="1316"/>
      <c r="CR45" s="1316"/>
      <c r="CS45" s="1316"/>
      <c r="CT45" s="1316"/>
      <c r="CU45" s="1316"/>
      <c r="CV45" s="1316"/>
      <c r="CW45" s="1316"/>
      <c r="CX45" s="1316"/>
      <c r="CY45" s="1316"/>
      <c r="CZ45" s="1316"/>
      <c r="DA45" s="1316"/>
      <c r="DB45" s="1316"/>
      <c r="DC45" s="1317"/>
    </row>
    <row r="46" spans="2:109" x14ac:dyDescent="0.15">
      <c r="B46" s="397"/>
      <c r="AN46" s="1315"/>
      <c r="AO46" s="1316"/>
      <c r="AP46" s="1316"/>
      <c r="AQ46" s="1316"/>
      <c r="AR46" s="1316"/>
      <c r="AS46" s="1316"/>
      <c r="AT46" s="1316"/>
      <c r="AU46" s="1316"/>
      <c r="AV46" s="1316"/>
      <c r="AW46" s="1316"/>
      <c r="AX46" s="1316"/>
      <c r="AY46" s="1316"/>
      <c r="AZ46" s="1316"/>
      <c r="BA46" s="1316"/>
      <c r="BB46" s="1316"/>
      <c r="BC46" s="1316"/>
      <c r="BD46" s="1316"/>
      <c r="BE46" s="1316"/>
      <c r="BF46" s="1316"/>
      <c r="BG46" s="1316"/>
      <c r="BH46" s="1316"/>
      <c r="BI46" s="1316"/>
      <c r="BJ46" s="1316"/>
      <c r="BK46" s="1316"/>
      <c r="BL46" s="1316"/>
      <c r="BM46" s="1316"/>
      <c r="BN46" s="1316"/>
      <c r="BO46" s="1316"/>
      <c r="BP46" s="1316"/>
      <c r="BQ46" s="1316"/>
      <c r="BR46" s="1316"/>
      <c r="BS46" s="1316"/>
      <c r="BT46" s="1316"/>
      <c r="BU46" s="1316"/>
      <c r="BV46" s="1316"/>
      <c r="BW46" s="1316"/>
      <c r="BX46" s="1316"/>
      <c r="BY46" s="1316"/>
      <c r="BZ46" s="1316"/>
      <c r="CA46" s="1316"/>
      <c r="CB46" s="1316"/>
      <c r="CC46" s="1316"/>
      <c r="CD46" s="1316"/>
      <c r="CE46" s="1316"/>
      <c r="CF46" s="1316"/>
      <c r="CG46" s="1316"/>
      <c r="CH46" s="1316"/>
      <c r="CI46" s="1316"/>
      <c r="CJ46" s="1316"/>
      <c r="CK46" s="1316"/>
      <c r="CL46" s="1316"/>
      <c r="CM46" s="1316"/>
      <c r="CN46" s="1316"/>
      <c r="CO46" s="1316"/>
      <c r="CP46" s="1316"/>
      <c r="CQ46" s="1316"/>
      <c r="CR46" s="1316"/>
      <c r="CS46" s="1316"/>
      <c r="CT46" s="1316"/>
      <c r="CU46" s="1316"/>
      <c r="CV46" s="1316"/>
      <c r="CW46" s="1316"/>
      <c r="CX46" s="1316"/>
      <c r="CY46" s="1316"/>
      <c r="CZ46" s="1316"/>
      <c r="DA46" s="1316"/>
      <c r="DB46" s="1316"/>
      <c r="DC46" s="1317"/>
    </row>
    <row r="47" spans="2:109" x14ac:dyDescent="0.15">
      <c r="B47" s="397"/>
      <c r="AN47" s="1318"/>
      <c r="AO47" s="1319"/>
      <c r="AP47" s="1319"/>
      <c r="AQ47" s="1319"/>
      <c r="AR47" s="1319"/>
      <c r="AS47" s="1319"/>
      <c r="AT47" s="1319"/>
      <c r="AU47" s="1319"/>
      <c r="AV47" s="1319"/>
      <c r="AW47" s="1319"/>
      <c r="AX47" s="1319"/>
      <c r="AY47" s="1319"/>
      <c r="AZ47" s="1319"/>
      <c r="BA47" s="1319"/>
      <c r="BB47" s="1319"/>
      <c r="BC47" s="1319"/>
      <c r="BD47" s="1319"/>
      <c r="BE47" s="1319"/>
      <c r="BF47" s="1319"/>
      <c r="BG47" s="1319"/>
      <c r="BH47" s="1319"/>
      <c r="BI47" s="1319"/>
      <c r="BJ47" s="1319"/>
      <c r="BK47" s="1319"/>
      <c r="BL47" s="1319"/>
      <c r="BM47" s="1319"/>
      <c r="BN47" s="1319"/>
      <c r="BO47" s="1319"/>
      <c r="BP47" s="1319"/>
      <c r="BQ47" s="1319"/>
      <c r="BR47" s="1319"/>
      <c r="BS47" s="1319"/>
      <c r="BT47" s="1319"/>
      <c r="BU47" s="1319"/>
      <c r="BV47" s="1319"/>
      <c r="BW47" s="1319"/>
      <c r="BX47" s="1319"/>
      <c r="BY47" s="1319"/>
      <c r="BZ47" s="1319"/>
      <c r="CA47" s="1319"/>
      <c r="CB47" s="1319"/>
      <c r="CC47" s="1319"/>
      <c r="CD47" s="1319"/>
      <c r="CE47" s="1319"/>
      <c r="CF47" s="1319"/>
      <c r="CG47" s="1319"/>
      <c r="CH47" s="1319"/>
      <c r="CI47" s="1319"/>
      <c r="CJ47" s="1319"/>
      <c r="CK47" s="1319"/>
      <c r="CL47" s="1319"/>
      <c r="CM47" s="1319"/>
      <c r="CN47" s="1319"/>
      <c r="CO47" s="1319"/>
      <c r="CP47" s="1319"/>
      <c r="CQ47" s="1319"/>
      <c r="CR47" s="1319"/>
      <c r="CS47" s="1319"/>
      <c r="CT47" s="1319"/>
      <c r="CU47" s="1319"/>
      <c r="CV47" s="1319"/>
      <c r="CW47" s="1319"/>
      <c r="CX47" s="1319"/>
      <c r="CY47" s="1319"/>
      <c r="CZ47" s="1319"/>
      <c r="DA47" s="1319"/>
      <c r="DB47" s="1319"/>
      <c r="DC47" s="1320"/>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593</v>
      </c>
    </row>
    <row r="50" spans="1:109" x14ac:dyDescent="0.15">
      <c r="B50" s="397"/>
      <c r="G50" s="1321"/>
      <c r="H50" s="1321"/>
      <c r="I50" s="1321"/>
      <c r="J50" s="1321"/>
      <c r="K50" s="407"/>
      <c r="L50" s="407"/>
      <c r="M50" s="408"/>
      <c r="N50" s="408"/>
      <c r="AN50" s="1322"/>
      <c r="AO50" s="1323"/>
      <c r="AP50" s="1323"/>
      <c r="AQ50" s="1323"/>
      <c r="AR50" s="1323"/>
      <c r="AS50" s="1323"/>
      <c r="AT50" s="1323"/>
      <c r="AU50" s="1323"/>
      <c r="AV50" s="1323"/>
      <c r="AW50" s="1323"/>
      <c r="AX50" s="1323"/>
      <c r="AY50" s="1323"/>
      <c r="AZ50" s="1323"/>
      <c r="BA50" s="1323"/>
      <c r="BB50" s="1323"/>
      <c r="BC50" s="1323"/>
      <c r="BD50" s="1323"/>
      <c r="BE50" s="1323"/>
      <c r="BF50" s="1323"/>
      <c r="BG50" s="1323"/>
      <c r="BH50" s="1323"/>
      <c r="BI50" s="1323"/>
      <c r="BJ50" s="1323"/>
      <c r="BK50" s="1323"/>
      <c r="BL50" s="1323"/>
      <c r="BM50" s="1323"/>
      <c r="BN50" s="1323"/>
      <c r="BO50" s="1324"/>
      <c r="BP50" s="1325" t="s">
        <v>553</v>
      </c>
      <c r="BQ50" s="1325"/>
      <c r="BR50" s="1325"/>
      <c r="BS50" s="1325"/>
      <c r="BT50" s="1325"/>
      <c r="BU50" s="1325"/>
      <c r="BV50" s="1325"/>
      <c r="BW50" s="1325"/>
      <c r="BX50" s="1325" t="s">
        <v>554</v>
      </c>
      <c r="BY50" s="1325"/>
      <c r="BZ50" s="1325"/>
      <c r="CA50" s="1325"/>
      <c r="CB50" s="1325"/>
      <c r="CC50" s="1325"/>
      <c r="CD50" s="1325"/>
      <c r="CE50" s="1325"/>
      <c r="CF50" s="1325" t="s">
        <v>555</v>
      </c>
      <c r="CG50" s="1325"/>
      <c r="CH50" s="1325"/>
      <c r="CI50" s="1325"/>
      <c r="CJ50" s="1325"/>
      <c r="CK50" s="1325"/>
      <c r="CL50" s="1325"/>
      <c r="CM50" s="1325"/>
      <c r="CN50" s="1325" t="s">
        <v>556</v>
      </c>
      <c r="CO50" s="1325"/>
      <c r="CP50" s="1325"/>
      <c r="CQ50" s="1325"/>
      <c r="CR50" s="1325"/>
      <c r="CS50" s="1325"/>
      <c r="CT50" s="1325"/>
      <c r="CU50" s="1325"/>
      <c r="CV50" s="1325" t="s">
        <v>557</v>
      </c>
      <c r="CW50" s="1325"/>
      <c r="CX50" s="1325"/>
      <c r="CY50" s="1325"/>
      <c r="CZ50" s="1325"/>
      <c r="DA50" s="1325"/>
      <c r="DB50" s="1325"/>
      <c r="DC50" s="1325"/>
    </row>
    <row r="51" spans="1:109" ht="13.5" customHeight="1" x14ac:dyDescent="0.15">
      <c r="B51" s="397"/>
      <c r="G51" s="1326"/>
      <c r="H51" s="1326"/>
      <c r="I51" s="1329"/>
      <c r="J51" s="1329"/>
      <c r="K51" s="1327"/>
      <c r="L51" s="1327"/>
      <c r="M51" s="1327"/>
      <c r="N51" s="1327"/>
      <c r="AM51" s="406"/>
      <c r="AN51" s="1328" t="s">
        <v>594</v>
      </c>
      <c r="AO51" s="1328"/>
      <c r="AP51" s="1328"/>
      <c r="AQ51" s="1328"/>
      <c r="AR51" s="1328"/>
      <c r="AS51" s="1328"/>
      <c r="AT51" s="1328"/>
      <c r="AU51" s="1328"/>
      <c r="AV51" s="1328"/>
      <c r="AW51" s="1328"/>
      <c r="AX51" s="1328"/>
      <c r="AY51" s="1328"/>
      <c r="AZ51" s="1328"/>
      <c r="BA51" s="1328"/>
      <c r="BB51" s="1328" t="s">
        <v>595</v>
      </c>
      <c r="BC51" s="1328"/>
      <c r="BD51" s="1328"/>
      <c r="BE51" s="1328"/>
      <c r="BF51" s="1328"/>
      <c r="BG51" s="1328"/>
      <c r="BH51" s="1328"/>
      <c r="BI51" s="1328"/>
      <c r="BJ51" s="1328"/>
      <c r="BK51" s="1328"/>
      <c r="BL51" s="1328"/>
      <c r="BM51" s="1328"/>
      <c r="BN51" s="1328"/>
      <c r="BO51" s="1328"/>
      <c r="BP51" s="1311">
        <v>44</v>
      </c>
      <c r="BQ51" s="1311"/>
      <c r="BR51" s="1311"/>
      <c r="BS51" s="1311"/>
      <c r="BT51" s="1311"/>
      <c r="BU51" s="1311"/>
      <c r="BV51" s="1311"/>
      <c r="BW51" s="1311"/>
      <c r="BX51" s="1311">
        <v>30.5</v>
      </c>
      <c r="BY51" s="1311"/>
      <c r="BZ51" s="1311"/>
      <c r="CA51" s="1311"/>
      <c r="CB51" s="1311"/>
      <c r="CC51" s="1311"/>
      <c r="CD51" s="1311"/>
      <c r="CE51" s="1311"/>
      <c r="CF51" s="1311">
        <v>27</v>
      </c>
      <c r="CG51" s="1311"/>
      <c r="CH51" s="1311"/>
      <c r="CI51" s="1311"/>
      <c r="CJ51" s="1311"/>
      <c r="CK51" s="1311"/>
      <c r="CL51" s="1311"/>
      <c r="CM51" s="1311"/>
      <c r="CN51" s="1311">
        <v>26.6</v>
      </c>
      <c r="CO51" s="1311"/>
      <c r="CP51" s="1311"/>
      <c r="CQ51" s="1311"/>
      <c r="CR51" s="1311"/>
      <c r="CS51" s="1311"/>
      <c r="CT51" s="1311"/>
      <c r="CU51" s="1311"/>
      <c r="CV51" s="1311">
        <v>26.3</v>
      </c>
      <c r="CW51" s="1311"/>
      <c r="CX51" s="1311"/>
      <c r="CY51" s="1311"/>
      <c r="CZ51" s="1311"/>
      <c r="DA51" s="1311"/>
      <c r="DB51" s="1311"/>
      <c r="DC51" s="1311"/>
    </row>
    <row r="52" spans="1:109" x14ac:dyDescent="0.15">
      <c r="B52" s="397"/>
      <c r="G52" s="1326"/>
      <c r="H52" s="1326"/>
      <c r="I52" s="1329"/>
      <c r="J52" s="1329"/>
      <c r="K52" s="1327"/>
      <c r="L52" s="1327"/>
      <c r="M52" s="1327"/>
      <c r="N52" s="1327"/>
      <c r="AM52" s="406"/>
      <c r="AN52" s="1328"/>
      <c r="AO52" s="1328"/>
      <c r="AP52" s="1328"/>
      <c r="AQ52" s="1328"/>
      <c r="AR52" s="1328"/>
      <c r="AS52" s="1328"/>
      <c r="AT52" s="1328"/>
      <c r="AU52" s="1328"/>
      <c r="AV52" s="1328"/>
      <c r="AW52" s="1328"/>
      <c r="AX52" s="1328"/>
      <c r="AY52" s="1328"/>
      <c r="AZ52" s="1328"/>
      <c r="BA52" s="1328"/>
      <c r="BB52" s="1328"/>
      <c r="BC52" s="1328"/>
      <c r="BD52" s="1328"/>
      <c r="BE52" s="1328"/>
      <c r="BF52" s="1328"/>
      <c r="BG52" s="1328"/>
      <c r="BH52" s="1328"/>
      <c r="BI52" s="1328"/>
      <c r="BJ52" s="1328"/>
      <c r="BK52" s="1328"/>
      <c r="BL52" s="1328"/>
      <c r="BM52" s="1328"/>
      <c r="BN52" s="1328"/>
      <c r="BO52" s="1328"/>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5"/>
      <c r="B53" s="397"/>
      <c r="G53" s="1326"/>
      <c r="H53" s="1326"/>
      <c r="I53" s="1321"/>
      <c r="J53" s="1321"/>
      <c r="K53" s="1327"/>
      <c r="L53" s="1327"/>
      <c r="M53" s="1327"/>
      <c r="N53" s="1327"/>
      <c r="AM53" s="406"/>
      <c r="AN53" s="1328"/>
      <c r="AO53" s="1328"/>
      <c r="AP53" s="1328"/>
      <c r="AQ53" s="1328"/>
      <c r="AR53" s="1328"/>
      <c r="AS53" s="1328"/>
      <c r="AT53" s="1328"/>
      <c r="AU53" s="1328"/>
      <c r="AV53" s="1328"/>
      <c r="AW53" s="1328"/>
      <c r="AX53" s="1328"/>
      <c r="AY53" s="1328"/>
      <c r="AZ53" s="1328"/>
      <c r="BA53" s="1328"/>
      <c r="BB53" s="1328" t="s">
        <v>596</v>
      </c>
      <c r="BC53" s="1328"/>
      <c r="BD53" s="1328"/>
      <c r="BE53" s="1328"/>
      <c r="BF53" s="1328"/>
      <c r="BG53" s="1328"/>
      <c r="BH53" s="1328"/>
      <c r="BI53" s="1328"/>
      <c r="BJ53" s="1328"/>
      <c r="BK53" s="1328"/>
      <c r="BL53" s="1328"/>
      <c r="BM53" s="1328"/>
      <c r="BN53" s="1328"/>
      <c r="BO53" s="1328"/>
      <c r="BP53" s="1311">
        <v>55.8</v>
      </c>
      <c r="BQ53" s="1311"/>
      <c r="BR53" s="1311"/>
      <c r="BS53" s="1311"/>
      <c r="BT53" s="1311"/>
      <c r="BU53" s="1311"/>
      <c r="BV53" s="1311"/>
      <c r="BW53" s="1311"/>
      <c r="BX53" s="1311">
        <v>57.4</v>
      </c>
      <c r="BY53" s="1311"/>
      <c r="BZ53" s="1311"/>
      <c r="CA53" s="1311"/>
      <c r="CB53" s="1311"/>
      <c r="CC53" s="1311"/>
      <c r="CD53" s="1311"/>
      <c r="CE53" s="1311"/>
      <c r="CF53" s="1311">
        <v>58.8</v>
      </c>
      <c r="CG53" s="1311"/>
      <c r="CH53" s="1311"/>
      <c r="CI53" s="1311"/>
      <c r="CJ53" s="1311"/>
      <c r="CK53" s="1311"/>
      <c r="CL53" s="1311"/>
      <c r="CM53" s="1311"/>
      <c r="CN53" s="1311">
        <v>59.7</v>
      </c>
      <c r="CO53" s="1311"/>
      <c r="CP53" s="1311"/>
      <c r="CQ53" s="1311"/>
      <c r="CR53" s="1311"/>
      <c r="CS53" s="1311"/>
      <c r="CT53" s="1311"/>
      <c r="CU53" s="1311"/>
      <c r="CV53" s="1311">
        <v>60.8</v>
      </c>
      <c r="CW53" s="1311"/>
      <c r="CX53" s="1311"/>
      <c r="CY53" s="1311"/>
      <c r="CZ53" s="1311"/>
      <c r="DA53" s="1311"/>
      <c r="DB53" s="1311"/>
      <c r="DC53" s="1311"/>
    </row>
    <row r="54" spans="1:109" x14ac:dyDescent="0.15">
      <c r="A54" s="405"/>
      <c r="B54" s="397"/>
      <c r="G54" s="1326"/>
      <c r="H54" s="1326"/>
      <c r="I54" s="1321"/>
      <c r="J54" s="1321"/>
      <c r="K54" s="1327"/>
      <c r="L54" s="1327"/>
      <c r="M54" s="1327"/>
      <c r="N54" s="1327"/>
      <c r="AM54" s="406"/>
      <c r="AN54" s="1328"/>
      <c r="AO54" s="1328"/>
      <c r="AP54" s="1328"/>
      <c r="AQ54" s="1328"/>
      <c r="AR54" s="1328"/>
      <c r="AS54" s="1328"/>
      <c r="AT54" s="1328"/>
      <c r="AU54" s="1328"/>
      <c r="AV54" s="1328"/>
      <c r="AW54" s="1328"/>
      <c r="AX54" s="1328"/>
      <c r="AY54" s="1328"/>
      <c r="AZ54" s="1328"/>
      <c r="BA54" s="1328"/>
      <c r="BB54" s="1328"/>
      <c r="BC54" s="1328"/>
      <c r="BD54" s="1328"/>
      <c r="BE54" s="1328"/>
      <c r="BF54" s="1328"/>
      <c r="BG54" s="1328"/>
      <c r="BH54" s="1328"/>
      <c r="BI54" s="1328"/>
      <c r="BJ54" s="1328"/>
      <c r="BK54" s="1328"/>
      <c r="BL54" s="1328"/>
      <c r="BM54" s="1328"/>
      <c r="BN54" s="1328"/>
      <c r="BO54" s="1328"/>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5"/>
      <c r="B55" s="397"/>
      <c r="G55" s="1321"/>
      <c r="H55" s="1321"/>
      <c r="I55" s="1321"/>
      <c r="J55" s="1321"/>
      <c r="K55" s="1327"/>
      <c r="L55" s="1327"/>
      <c r="M55" s="1327"/>
      <c r="N55" s="1327"/>
      <c r="AN55" s="1325" t="s">
        <v>597</v>
      </c>
      <c r="AO55" s="1325"/>
      <c r="AP55" s="1325"/>
      <c r="AQ55" s="1325"/>
      <c r="AR55" s="1325"/>
      <c r="AS55" s="1325"/>
      <c r="AT55" s="1325"/>
      <c r="AU55" s="1325"/>
      <c r="AV55" s="1325"/>
      <c r="AW55" s="1325"/>
      <c r="AX55" s="1325"/>
      <c r="AY55" s="1325"/>
      <c r="AZ55" s="1325"/>
      <c r="BA55" s="1325"/>
      <c r="BB55" s="1328" t="s">
        <v>595</v>
      </c>
      <c r="BC55" s="1328"/>
      <c r="BD55" s="1328"/>
      <c r="BE55" s="1328"/>
      <c r="BF55" s="1328"/>
      <c r="BG55" s="1328"/>
      <c r="BH55" s="1328"/>
      <c r="BI55" s="1328"/>
      <c r="BJ55" s="1328"/>
      <c r="BK55" s="1328"/>
      <c r="BL55" s="1328"/>
      <c r="BM55" s="1328"/>
      <c r="BN55" s="1328"/>
      <c r="BO55" s="1328"/>
      <c r="BP55" s="1311">
        <v>52.3</v>
      </c>
      <c r="BQ55" s="1311"/>
      <c r="BR55" s="1311"/>
      <c r="BS55" s="1311"/>
      <c r="BT55" s="1311"/>
      <c r="BU55" s="1311"/>
      <c r="BV55" s="1311"/>
      <c r="BW55" s="1311"/>
      <c r="BX55" s="1311">
        <v>55.4</v>
      </c>
      <c r="BY55" s="1311"/>
      <c r="BZ55" s="1311"/>
      <c r="CA55" s="1311"/>
      <c r="CB55" s="1311"/>
      <c r="CC55" s="1311"/>
      <c r="CD55" s="1311"/>
      <c r="CE55" s="1311"/>
      <c r="CF55" s="1311">
        <v>52.7</v>
      </c>
      <c r="CG55" s="1311"/>
      <c r="CH55" s="1311"/>
      <c r="CI55" s="1311"/>
      <c r="CJ55" s="1311"/>
      <c r="CK55" s="1311"/>
      <c r="CL55" s="1311"/>
      <c r="CM55" s="1311"/>
      <c r="CN55" s="1311">
        <v>49.7</v>
      </c>
      <c r="CO55" s="1311"/>
      <c r="CP55" s="1311"/>
      <c r="CQ55" s="1311"/>
      <c r="CR55" s="1311"/>
      <c r="CS55" s="1311"/>
      <c r="CT55" s="1311"/>
      <c r="CU55" s="1311"/>
      <c r="CV55" s="1311">
        <v>37.299999999999997</v>
      </c>
      <c r="CW55" s="1311"/>
      <c r="CX55" s="1311"/>
      <c r="CY55" s="1311"/>
      <c r="CZ55" s="1311"/>
      <c r="DA55" s="1311"/>
      <c r="DB55" s="1311"/>
      <c r="DC55" s="1311"/>
    </row>
    <row r="56" spans="1:109" x14ac:dyDescent="0.15">
      <c r="A56" s="405"/>
      <c r="B56" s="397"/>
      <c r="G56" s="1321"/>
      <c r="H56" s="1321"/>
      <c r="I56" s="1321"/>
      <c r="J56" s="1321"/>
      <c r="K56" s="1327"/>
      <c r="L56" s="1327"/>
      <c r="M56" s="1327"/>
      <c r="N56" s="1327"/>
      <c r="AN56" s="1325"/>
      <c r="AO56" s="1325"/>
      <c r="AP56" s="1325"/>
      <c r="AQ56" s="1325"/>
      <c r="AR56" s="1325"/>
      <c r="AS56" s="1325"/>
      <c r="AT56" s="1325"/>
      <c r="AU56" s="1325"/>
      <c r="AV56" s="1325"/>
      <c r="AW56" s="1325"/>
      <c r="AX56" s="1325"/>
      <c r="AY56" s="1325"/>
      <c r="AZ56" s="1325"/>
      <c r="BA56" s="1325"/>
      <c r="BB56" s="1328"/>
      <c r="BC56" s="1328"/>
      <c r="BD56" s="1328"/>
      <c r="BE56" s="1328"/>
      <c r="BF56" s="1328"/>
      <c r="BG56" s="1328"/>
      <c r="BH56" s="1328"/>
      <c r="BI56" s="1328"/>
      <c r="BJ56" s="1328"/>
      <c r="BK56" s="1328"/>
      <c r="BL56" s="1328"/>
      <c r="BM56" s="1328"/>
      <c r="BN56" s="1328"/>
      <c r="BO56" s="1328"/>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5" customFormat="1" x14ac:dyDescent="0.15">
      <c r="B57" s="409"/>
      <c r="G57" s="1321"/>
      <c r="H57" s="1321"/>
      <c r="I57" s="1330"/>
      <c r="J57" s="1330"/>
      <c r="K57" s="1327"/>
      <c r="L57" s="1327"/>
      <c r="M57" s="1327"/>
      <c r="N57" s="1327"/>
      <c r="AM57" s="390"/>
      <c r="AN57" s="1325"/>
      <c r="AO57" s="1325"/>
      <c r="AP57" s="1325"/>
      <c r="AQ57" s="1325"/>
      <c r="AR57" s="1325"/>
      <c r="AS57" s="1325"/>
      <c r="AT57" s="1325"/>
      <c r="AU57" s="1325"/>
      <c r="AV57" s="1325"/>
      <c r="AW57" s="1325"/>
      <c r="AX57" s="1325"/>
      <c r="AY57" s="1325"/>
      <c r="AZ57" s="1325"/>
      <c r="BA57" s="1325"/>
      <c r="BB57" s="1328" t="s">
        <v>596</v>
      </c>
      <c r="BC57" s="1328"/>
      <c r="BD57" s="1328"/>
      <c r="BE57" s="1328"/>
      <c r="BF57" s="1328"/>
      <c r="BG57" s="1328"/>
      <c r="BH57" s="1328"/>
      <c r="BI57" s="1328"/>
      <c r="BJ57" s="1328"/>
      <c r="BK57" s="1328"/>
      <c r="BL57" s="1328"/>
      <c r="BM57" s="1328"/>
      <c r="BN57" s="1328"/>
      <c r="BO57" s="1328"/>
      <c r="BP57" s="1311">
        <v>57.1</v>
      </c>
      <c r="BQ57" s="1311"/>
      <c r="BR57" s="1311"/>
      <c r="BS57" s="1311"/>
      <c r="BT57" s="1311"/>
      <c r="BU57" s="1311"/>
      <c r="BV57" s="1311"/>
      <c r="BW57" s="1311"/>
      <c r="BX57" s="1311">
        <v>58.7</v>
      </c>
      <c r="BY57" s="1311"/>
      <c r="BZ57" s="1311"/>
      <c r="CA57" s="1311"/>
      <c r="CB57" s="1311"/>
      <c r="CC57" s="1311"/>
      <c r="CD57" s="1311"/>
      <c r="CE57" s="1311"/>
      <c r="CF57" s="1311">
        <v>59.9</v>
      </c>
      <c r="CG57" s="1311"/>
      <c r="CH57" s="1311"/>
      <c r="CI57" s="1311"/>
      <c r="CJ57" s="1311"/>
      <c r="CK57" s="1311"/>
      <c r="CL57" s="1311"/>
      <c r="CM57" s="1311"/>
      <c r="CN57" s="1311">
        <v>60.1</v>
      </c>
      <c r="CO57" s="1311"/>
      <c r="CP57" s="1311"/>
      <c r="CQ57" s="1311"/>
      <c r="CR57" s="1311"/>
      <c r="CS57" s="1311"/>
      <c r="CT57" s="1311"/>
      <c r="CU57" s="1311"/>
      <c r="CV57" s="1311">
        <v>61.8</v>
      </c>
      <c r="CW57" s="1311"/>
      <c r="CX57" s="1311"/>
      <c r="CY57" s="1311"/>
      <c r="CZ57" s="1311"/>
      <c r="DA57" s="1311"/>
      <c r="DB57" s="1311"/>
      <c r="DC57" s="1311"/>
      <c r="DD57" s="410"/>
      <c r="DE57" s="409"/>
    </row>
    <row r="58" spans="1:109" s="405" customFormat="1" x14ac:dyDescent="0.15">
      <c r="A58" s="390"/>
      <c r="B58" s="409"/>
      <c r="G58" s="1321"/>
      <c r="H58" s="1321"/>
      <c r="I58" s="1330"/>
      <c r="J58" s="1330"/>
      <c r="K58" s="1327"/>
      <c r="L58" s="1327"/>
      <c r="M58" s="1327"/>
      <c r="N58" s="1327"/>
      <c r="AM58" s="390"/>
      <c r="AN58" s="1325"/>
      <c r="AO58" s="1325"/>
      <c r="AP58" s="1325"/>
      <c r="AQ58" s="1325"/>
      <c r="AR58" s="1325"/>
      <c r="AS58" s="1325"/>
      <c r="AT58" s="1325"/>
      <c r="AU58" s="1325"/>
      <c r="AV58" s="1325"/>
      <c r="AW58" s="1325"/>
      <c r="AX58" s="1325"/>
      <c r="AY58" s="1325"/>
      <c r="AZ58" s="1325"/>
      <c r="BA58" s="1325"/>
      <c r="BB58" s="1328"/>
      <c r="BC58" s="1328"/>
      <c r="BD58" s="1328"/>
      <c r="BE58" s="1328"/>
      <c r="BF58" s="1328"/>
      <c r="BG58" s="1328"/>
      <c r="BH58" s="1328"/>
      <c r="BI58" s="1328"/>
      <c r="BJ58" s="1328"/>
      <c r="BK58" s="1328"/>
      <c r="BL58" s="1328"/>
      <c r="BM58" s="1328"/>
      <c r="BN58" s="1328"/>
      <c r="BO58" s="1328"/>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598</v>
      </c>
    </row>
    <row r="64" spans="1:109" x14ac:dyDescent="0.15">
      <c r="B64" s="397"/>
      <c r="G64" s="404"/>
      <c r="I64" s="417"/>
      <c r="J64" s="417"/>
      <c r="K64" s="417"/>
      <c r="L64" s="417"/>
      <c r="M64" s="417"/>
      <c r="N64" s="418"/>
      <c r="AM64" s="404"/>
      <c r="AN64" s="404" t="s">
        <v>592</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31" t="s">
        <v>602</v>
      </c>
      <c r="AO65" s="1332"/>
      <c r="AP65" s="1332"/>
      <c r="AQ65" s="1332"/>
      <c r="AR65" s="1332"/>
      <c r="AS65" s="1332"/>
      <c r="AT65" s="1332"/>
      <c r="AU65" s="1332"/>
      <c r="AV65" s="1332"/>
      <c r="AW65" s="1332"/>
      <c r="AX65" s="1332"/>
      <c r="AY65" s="1332"/>
      <c r="AZ65" s="1332"/>
      <c r="BA65" s="1332"/>
      <c r="BB65" s="1332"/>
      <c r="BC65" s="1332"/>
      <c r="BD65" s="1332"/>
      <c r="BE65" s="1332"/>
      <c r="BF65" s="1332"/>
      <c r="BG65" s="1332"/>
      <c r="BH65" s="1332"/>
      <c r="BI65" s="1332"/>
      <c r="BJ65" s="1332"/>
      <c r="BK65" s="1332"/>
      <c r="BL65" s="1332"/>
      <c r="BM65" s="1332"/>
      <c r="BN65" s="1332"/>
      <c r="BO65" s="1332"/>
      <c r="BP65" s="1332"/>
      <c r="BQ65" s="1332"/>
      <c r="BR65" s="1332"/>
      <c r="BS65" s="1332"/>
      <c r="BT65" s="1332"/>
      <c r="BU65" s="1332"/>
      <c r="BV65" s="1332"/>
      <c r="BW65" s="1332"/>
      <c r="BX65" s="1332"/>
      <c r="BY65" s="1332"/>
      <c r="BZ65" s="1332"/>
      <c r="CA65" s="1332"/>
      <c r="CB65" s="1332"/>
      <c r="CC65" s="1332"/>
      <c r="CD65" s="1332"/>
      <c r="CE65" s="1332"/>
      <c r="CF65" s="1332"/>
      <c r="CG65" s="1332"/>
      <c r="CH65" s="1332"/>
      <c r="CI65" s="1332"/>
      <c r="CJ65" s="1332"/>
      <c r="CK65" s="1332"/>
      <c r="CL65" s="1332"/>
      <c r="CM65" s="1332"/>
      <c r="CN65" s="1332"/>
      <c r="CO65" s="1332"/>
      <c r="CP65" s="1332"/>
      <c r="CQ65" s="1332"/>
      <c r="CR65" s="1332"/>
      <c r="CS65" s="1332"/>
      <c r="CT65" s="1332"/>
      <c r="CU65" s="1332"/>
      <c r="CV65" s="1332"/>
      <c r="CW65" s="1332"/>
      <c r="CX65" s="1332"/>
      <c r="CY65" s="1332"/>
      <c r="CZ65" s="1332"/>
      <c r="DA65" s="1332"/>
      <c r="DB65" s="1332"/>
      <c r="DC65" s="1333"/>
    </row>
    <row r="66" spans="2:107" x14ac:dyDescent="0.15">
      <c r="B66" s="397"/>
      <c r="AN66" s="1334"/>
      <c r="AO66" s="1335"/>
      <c r="AP66" s="1335"/>
      <c r="AQ66" s="1335"/>
      <c r="AR66" s="1335"/>
      <c r="AS66" s="1335"/>
      <c r="AT66" s="1335"/>
      <c r="AU66" s="1335"/>
      <c r="AV66" s="1335"/>
      <c r="AW66" s="1335"/>
      <c r="AX66" s="1335"/>
      <c r="AY66" s="1335"/>
      <c r="AZ66" s="1335"/>
      <c r="BA66" s="1335"/>
      <c r="BB66" s="1335"/>
      <c r="BC66" s="1335"/>
      <c r="BD66" s="1335"/>
      <c r="BE66" s="1335"/>
      <c r="BF66" s="1335"/>
      <c r="BG66" s="1335"/>
      <c r="BH66" s="1335"/>
      <c r="BI66" s="1335"/>
      <c r="BJ66" s="1335"/>
      <c r="BK66" s="1335"/>
      <c r="BL66" s="1335"/>
      <c r="BM66" s="1335"/>
      <c r="BN66" s="1335"/>
      <c r="BO66" s="1335"/>
      <c r="BP66" s="1335"/>
      <c r="BQ66" s="1335"/>
      <c r="BR66" s="1335"/>
      <c r="BS66" s="1335"/>
      <c r="BT66" s="1335"/>
      <c r="BU66" s="1335"/>
      <c r="BV66" s="1335"/>
      <c r="BW66" s="1335"/>
      <c r="BX66" s="1335"/>
      <c r="BY66" s="1335"/>
      <c r="BZ66" s="1335"/>
      <c r="CA66" s="1335"/>
      <c r="CB66" s="1335"/>
      <c r="CC66" s="1335"/>
      <c r="CD66" s="1335"/>
      <c r="CE66" s="1335"/>
      <c r="CF66" s="1335"/>
      <c r="CG66" s="1335"/>
      <c r="CH66" s="1335"/>
      <c r="CI66" s="1335"/>
      <c r="CJ66" s="1335"/>
      <c r="CK66" s="1335"/>
      <c r="CL66" s="1335"/>
      <c r="CM66" s="1335"/>
      <c r="CN66" s="1335"/>
      <c r="CO66" s="1335"/>
      <c r="CP66" s="1335"/>
      <c r="CQ66" s="1335"/>
      <c r="CR66" s="1335"/>
      <c r="CS66" s="1335"/>
      <c r="CT66" s="1335"/>
      <c r="CU66" s="1335"/>
      <c r="CV66" s="1335"/>
      <c r="CW66" s="1335"/>
      <c r="CX66" s="1335"/>
      <c r="CY66" s="1335"/>
      <c r="CZ66" s="1335"/>
      <c r="DA66" s="1335"/>
      <c r="DB66" s="1335"/>
      <c r="DC66" s="1336"/>
    </row>
    <row r="67" spans="2:107" x14ac:dyDescent="0.15">
      <c r="B67" s="397"/>
      <c r="AN67" s="1334"/>
      <c r="AO67" s="1335"/>
      <c r="AP67" s="1335"/>
      <c r="AQ67" s="1335"/>
      <c r="AR67" s="1335"/>
      <c r="AS67" s="1335"/>
      <c r="AT67" s="1335"/>
      <c r="AU67" s="1335"/>
      <c r="AV67" s="1335"/>
      <c r="AW67" s="1335"/>
      <c r="AX67" s="1335"/>
      <c r="AY67" s="1335"/>
      <c r="AZ67" s="1335"/>
      <c r="BA67" s="1335"/>
      <c r="BB67" s="1335"/>
      <c r="BC67" s="1335"/>
      <c r="BD67" s="1335"/>
      <c r="BE67" s="1335"/>
      <c r="BF67" s="1335"/>
      <c r="BG67" s="1335"/>
      <c r="BH67" s="1335"/>
      <c r="BI67" s="1335"/>
      <c r="BJ67" s="1335"/>
      <c r="BK67" s="1335"/>
      <c r="BL67" s="1335"/>
      <c r="BM67" s="1335"/>
      <c r="BN67" s="1335"/>
      <c r="BO67" s="1335"/>
      <c r="BP67" s="1335"/>
      <c r="BQ67" s="1335"/>
      <c r="BR67" s="1335"/>
      <c r="BS67" s="1335"/>
      <c r="BT67" s="1335"/>
      <c r="BU67" s="1335"/>
      <c r="BV67" s="1335"/>
      <c r="BW67" s="1335"/>
      <c r="BX67" s="1335"/>
      <c r="BY67" s="1335"/>
      <c r="BZ67" s="1335"/>
      <c r="CA67" s="1335"/>
      <c r="CB67" s="1335"/>
      <c r="CC67" s="1335"/>
      <c r="CD67" s="1335"/>
      <c r="CE67" s="1335"/>
      <c r="CF67" s="1335"/>
      <c r="CG67" s="1335"/>
      <c r="CH67" s="1335"/>
      <c r="CI67" s="1335"/>
      <c r="CJ67" s="1335"/>
      <c r="CK67" s="1335"/>
      <c r="CL67" s="1335"/>
      <c r="CM67" s="1335"/>
      <c r="CN67" s="1335"/>
      <c r="CO67" s="1335"/>
      <c r="CP67" s="1335"/>
      <c r="CQ67" s="1335"/>
      <c r="CR67" s="1335"/>
      <c r="CS67" s="1335"/>
      <c r="CT67" s="1335"/>
      <c r="CU67" s="1335"/>
      <c r="CV67" s="1335"/>
      <c r="CW67" s="1335"/>
      <c r="CX67" s="1335"/>
      <c r="CY67" s="1335"/>
      <c r="CZ67" s="1335"/>
      <c r="DA67" s="1335"/>
      <c r="DB67" s="1335"/>
      <c r="DC67" s="1336"/>
    </row>
    <row r="68" spans="2:107" x14ac:dyDescent="0.15">
      <c r="B68" s="397"/>
      <c r="AN68" s="1334"/>
      <c r="AO68" s="1335"/>
      <c r="AP68" s="1335"/>
      <c r="AQ68" s="1335"/>
      <c r="AR68" s="1335"/>
      <c r="AS68" s="1335"/>
      <c r="AT68" s="1335"/>
      <c r="AU68" s="1335"/>
      <c r="AV68" s="1335"/>
      <c r="AW68" s="1335"/>
      <c r="AX68" s="1335"/>
      <c r="AY68" s="1335"/>
      <c r="AZ68" s="1335"/>
      <c r="BA68" s="1335"/>
      <c r="BB68" s="1335"/>
      <c r="BC68" s="1335"/>
      <c r="BD68" s="1335"/>
      <c r="BE68" s="1335"/>
      <c r="BF68" s="1335"/>
      <c r="BG68" s="1335"/>
      <c r="BH68" s="1335"/>
      <c r="BI68" s="1335"/>
      <c r="BJ68" s="1335"/>
      <c r="BK68" s="1335"/>
      <c r="BL68" s="1335"/>
      <c r="BM68" s="1335"/>
      <c r="BN68" s="1335"/>
      <c r="BO68" s="1335"/>
      <c r="BP68" s="1335"/>
      <c r="BQ68" s="1335"/>
      <c r="BR68" s="1335"/>
      <c r="BS68" s="1335"/>
      <c r="BT68" s="1335"/>
      <c r="BU68" s="1335"/>
      <c r="BV68" s="1335"/>
      <c r="BW68" s="1335"/>
      <c r="BX68" s="1335"/>
      <c r="BY68" s="1335"/>
      <c r="BZ68" s="1335"/>
      <c r="CA68" s="1335"/>
      <c r="CB68" s="1335"/>
      <c r="CC68" s="1335"/>
      <c r="CD68" s="1335"/>
      <c r="CE68" s="1335"/>
      <c r="CF68" s="1335"/>
      <c r="CG68" s="1335"/>
      <c r="CH68" s="1335"/>
      <c r="CI68" s="1335"/>
      <c r="CJ68" s="1335"/>
      <c r="CK68" s="1335"/>
      <c r="CL68" s="1335"/>
      <c r="CM68" s="1335"/>
      <c r="CN68" s="1335"/>
      <c r="CO68" s="1335"/>
      <c r="CP68" s="1335"/>
      <c r="CQ68" s="1335"/>
      <c r="CR68" s="1335"/>
      <c r="CS68" s="1335"/>
      <c r="CT68" s="1335"/>
      <c r="CU68" s="1335"/>
      <c r="CV68" s="1335"/>
      <c r="CW68" s="1335"/>
      <c r="CX68" s="1335"/>
      <c r="CY68" s="1335"/>
      <c r="CZ68" s="1335"/>
      <c r="DA68" s="1335"/>
      <c r="DB68" s="1335"/>
      <c r="DC68" s="1336"/>
    </row>
    <row r="69" spans="2:107" x14ac:dyDescent="0.15">
      <c r="B69" s="397"/>
      <c r="AN69" s="1337"/>
      <c r="AO69" s="1338"/>
      <c r="AP69" s="1338"/>
      <c r="AQ69" s="1338"/>
      <c r="AR69" s="1338"/>
      <c r="AS69" s="1338"/>
      <c r="AT69" s="1338"/>
      <c r="AU69" s="1338"/>
      <c r="AV69" s="1338"/>
      <c r="AW69" s="1338"/>
      <c r="AX69" s="1338"/>
      <c r="AY69" s="1338"/>
      <c r="AZ69" s="1338"/>
      <c r="BA69" s="1338"/>
      <c r="BB69" s="1338"/>
      <c r="BC69" s="1338"/>
      <c r="BD69" s="1338"/>
      <c r="BE69" s="1338"/>
      <c r="BF69" s="1338"/>
      <c r="BG69" s="1338"/>
      <c r="BH69" s="1338"/>
      <c r="BI69" s="1338"/>
      <c r="BJ69" s="1338"/>
      <c r="BK69" s="1338"/>
      <c r="BL69" s="1338"/>
      <c r="BM69" s="1338"/>
      <c r="BN69" s="1338"/>
      <c r="BO69" s="1338"/>
      <c r="BP69" s="1338"/>
      <c r="BQ69" s="1338"/>
      <c r="BR69" s="1338"/>
      <c r="BS69" s="1338"/>
      <c r="BT69" s="1338"/>
      <c r="BU69" s="1338"/>
      <c r="BV69" s="1338"/>
      <c r="BW69" s="1338"/>
      <c r="BX69" s="1338"/>
      <c r="BY69" s="1338"/>
      <c r="BZ69" s="1338"/>
      <c r="CA69" s="1338"/>
      <c r="CB69" s="1338"/>
      <c r="CC69" s="1338"/>
      <c r="CD69" s="1338"/>
      <c r="CE69" s="1338"/>
      <c r="CF69" s="1338"/>
      <c r="CG69" s="1338"/>
      <c r="CH69" s="1338"/>
      <c r="CI69" s="1338"/>
      <c r="CJ69" s="1338"/>
      <c r="CK69" s="1338"/>
      <c r="CL69" s="1338"/>
      <c r="CM69" s="1338"/>
      <c r="CN69" s="1338"/>
      <c r="CO69" s="1338"/>
      <c r="CP69" s="1338"/>
      <c r="CQ69" s="1338"/>
      <c r="CR69" s="1338"/>
      <c r="CS69" s="1338"/>
      <c r="CT69" s="1338"/>
      <c r="CU69" s="1338"/>
      <c r="CV69" s="1338"/>
      <c r="CW69" s="1338"/>
      <c r="CX69" s="1338"/>
      <c r="CY69" s="1338"/>
      <c r="CZ69" s="1338"/>
      <c r="DA69" s="1338"/>
      <c r="DB69" s="1338"/>
      <c r="DC69" s="1339"/>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593</v>
      </c>
    </row>
    <row r="72" spans="2:107" x14ac:dyDescent="0.15">
      <c r="B72" s="397"/>
      <c r="G72" s="1321"/>
      <c r="H72" s="1321"/>
      <c r="I72" s="1321"/>
      <c r="J72" s="1321"/>
      <c r="K72" s="407"/>
      <c r="L72" s="407"/>
      <c r="M72" s="408"/>
      <c r="N72" s="408"/>
      <c r="AN72" s="1322"/>
      <c r="AO72" s="1323"/>
      <c r="AP72" s="1323"/>
      <c r="AQ72" s="1323"/>
      <c r="AR72" s="1323"/>
      <c r="AS72" s="1323"/>
      <c r="AT72" s="1323"/>
      <c r="AU72" s="1323"/>
      <c r="AV72" s="1323"/>
      <c r="AW72" s="1323"/>
      <c r="AX72" s="1323"/>
      <c r="AY72" s="1323"/>
      <c r="AZ72" s="1323"/>
      <c r="BA72" s="1323"/>
      <c r="BB72" s="1323"/>
      <c r="BC72" s="1323"/>
      <c r="BD72" s="1323"/>
      <c r="BE72" s="1323"/>
      <c r="BF72" s="1323"/>
      <c r="BG72" s="1323"/>
      <c r="BH72" s="1323"/>
      <c r="BI72" s="1323"/>
      <c r="BJ72" s="1323"/>
      <c r="BK72" s="1323"/>
      <c r="BL72" s="1323"/>
      <c r="BM72" s="1323"/>
      <c r="BN72" s="1323"/>
      <c r="BO72" s="1324"/>
      <c r="BP72" s="1325" t="s">
        <v>553</v>
      </c>
      <c r="BQ72" s="1325"/>
      <c r="BR72" s="1325"/>
      <c r="BS72" s="1325"/>
      <c r="BT72" s="1325"/>
      <c r="BU72" s="1325"/>
      <c r="BV72" s="1325"/>
      <c r="BW72" s="1325"/>
      <c r="BX72" s="1325" t="s">
        <v>554</v>
      </c>
      <c r="BY72" s="1325"/>
      <c r="BZ72" s="1325"/>
      <c r="CA72" s="1325"/>
      <c r="CB72" s="1325"/>
      <c r="CC72" s="1325"/>
      <c r="CD72" s="1325"/>
      <c r="CE72" s="1325"/>
      <c r="CF72" s="1325" t="s">
        <v>555</v>
      </c>
      <c r="CG72" s="1325"/>
      <c r="CH72" s="1325"/>
      <c r="CI72" s="1325"/>
      <c r="CJ72" s="1325"/>
      <c r="CK72" s="1325"/>
      <c r="CL72" s="1325"/>
      <c r="CM72" s="1325"/>
      <c r="CN72" s="1325" t="s">
        <v>556</v>
      </c>
      <c r="CO72" s="1325"/>
      <c r="CP72" s="1325"/>
      <c r="CQ72" s="1325"/>
      <c r="CR72" s="1325"/>
      <c r="CS72" s="1325"/>
      <c r="CT72" s="1325"/>
      <c r="CU72" s="1325"/>
      <c r="CV72" s="1325" t="s">
        <v>557</v>
      </c>
      <c r="CW72" s="1325"/>
      <c r="CX72" s="1325"/>
      <c r="CY72" s="1325"/>
      <c r="CZ72" s="1325"/>
      <c r="DA72" s="1325"/>
      <c r="DB72" s="1325"/>
      <c r="DC72" s="1325"/>
    </row>
    <row r="73" spans="2:107" x14ac:dyDescent="0.15">
      <c r="B73" s="397"/>
      <c r="G73" s="1326"/>
      <c r="H73" s="1326"/>
      <c r="I73" s="1326"/>
      <c r="J73" s="1326"/>
      <c r="K73" s="1340"/>
      <c r="L73" s="1340"/>
      <c r="M73" s="1340"/>
      <c r="N73" s="1340"/>
      <c r="AM73" s="406"/>
      <c r="AN73" s="1328" t="s">
        <v>594</v>
      </c>
      <c r="AO73" s="1328"/>
      <c r="AP73" s="1328"/>
      <c r="AQ73" s="1328"/>
      <c r="AR73" s="1328"/>
      <c r="AS73" s="1328"/>
      <c r="AT73" s="1328"/>
      <c r="AU73" s="1328"/>
      <c r="AV73" s="1328"/>
      <c r="AW73" s="1328"/>
      <c r="AX73" s="1328"/>
      <c r="AY73" s="1328"/>
      <c r="AZ73" s="1328"/>
      <c r="BA73" s="1328"/>
      <c r="BB73" s="1328" t="s">
        <v>595</v>
      </c>
      <c r="BC73" s="1328"/>
      <c r="BD73" s="1328"/>
      <c r="BE73" s="1328"/>
      <c r="BF73" s="1328"/>
      <c r="BG73" s="1328"/>
      <c r="BH73" s="1328"/>
      <c r="BI73" s="1328"/>
      <c r="BJ73" s="1328"/>
      <c r="BK73" s="1328"/>
      <c r="BL73" s="1328"/>
      <c r="BM73" s="1328"/>
      <c r="BN73" s="1328"/>
      <c r="BO73" s="1328"/>
      <c r="BP73" s="1311">
        <v>44</v>
      </c>
      <c r="BQ73" s="1311"/>
      <c r="BR73" s="1311"/>
      <c r="BS73" s="1311"/>
      <c r="BT73" s="1311"/>
      <c r="BU73" s="1311"/>
      <c r="BV73" s="1311"/>
      <c r="BW73" s="1311"/>
      <c r="BX73" s="1311">
        <v>30.5</v>
      </c>
      <c r="BY73" s="1311"/>
      <c r="BZ73" s="1311"/>
      <c r="CA73" s="1311"/>
      <c r="CB73" s="1311"/>
      <c r="CC73" s="1311"/>
      <c r="CD73" s="1311"/>
      <c r="CE73" s="1311"/>
      <c r="CF73" s="1311">
        <v>27</v>
      </c>
      <c r="CG73" s="1311"/>
      <c r="CH73" s="1311"/>
      <c r="CI73" s="1311"/>
      <c r="CJ73" s="1311"/>
      <c r="CK73" s="1311"/>
      <c r="CL73" s="1311"/>
      <c r="CM73" s="1311"/>
      <c r="CN73" s="1311">
        <v>26.6</v>
      </c>
      <c r="CO73" s="1311"/>
      <c r="CP73" s="1311"/>
      <c r="CQ73" s="1311"/>
      <c r="CR73" s="1311"/>
      <c r="CS73" s="1311"/>
      <c r="CT73" s="1311"/>
      <c r="CU73" s="1311"/>
      <c r="CV73" s="1311">
        <v>26.3</v>
      </c>
      <c r="CW73" s="1311"/>
      <c r="CX73" s="1311"/>
      <c r="CY73" s="1311"/>
      <c r="CZ73" s="1311"/>
      <c r="DA73" s="1311"/>
      <c r="DB73" s="1311"/>
      <c r="DC73" s="1311"/>
    </row>
    <row r="74" spans="2:107" x14ac:dyDescent="0.15">
      <c r="B74" s="397"/>
      <c r="G74" s="1326"/>
      <c r="H74" s="1326"/>
      <c r="I74" s="1326"/>
      <c r="J74" s="1326"/>
      <c r="K74" s="1340"/>
      <c r="L74" s="1340"/>
      <c r="M74" s="1340"/>
      <c r="N74" s="1340"/>
      <c r="AM74" s="406"/>
      <c r="AN74" s="1328"/>
      <c r="AO74" s="1328"/>
      <c r="AP74" s="1328"/>
      <c r="AQ74" s="1328"/>
      <c r="AR74" s="1328"/>
      <c r="AS74" s="1328"/>
      <c r="AT74" s="1328"/>
      <c r="AU74" s="1328"/>
      <c r="AV74" s="1328"/>
      <c r="AW74" s="1328"/>
      <c r="AX74" s="1328"/>
      <c r="AY74" s="1328"/>
      <c r="AZ74" s="1328"/>
      <c r="BA74" s="1328"/>
      <c r="BB74" s="1328"/>
      <c r="BC74" s="1328"/>
      <c r="BD74" s="1328"/>
      <c r="BE74" s="1328"/>
      <c r="BF74" s="1328"/>
      <c r="BG74" s="1328"/>
      <c r="BH74" s="1328"/>
      <c r="BI74" s="1328"/>
      <c r="BJ74" s="1328"/>
      <c r="BK74" s="1328"/>
      <c r="BL74" s="1328"/>
      <c r="BM74" s="1328"/>
      <c r="BN74" s="1328"/>
      <c r="BO74" s="1328"/>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7"/>
      <c r="G75" s="1326"/>
      <c r="H75" s="1326"/>
      <c r="I75" s="1321"/>
      <c r="J75" s="1321"/>
      <c r="K75" s="1327"/>
      <c r="L75" s="1327"/>
      <c r="M75" s="1327"/>
      <c r="N75" s="1327"/>
      <c r="AM75" s="406"/>
      <c r="AN75" s="1328"/>
      <c r="AO75" s="1328"/>
      <c r="AP75" s="1328"/>
      <c r="AQ75" s="1328"/>
      <c r="AR75" s="1328"/>
      <c r="AS75" s="1328"/>
      <c r="AT75" s="1328"/>
      <c r="AU75" s="1328"/>
      <c r="AV75" s="1328"/>
      <c r="AW75" s="1328"/>
      <c r="AX75" s="1328"/>
      <c r="AY75" s="1328"/>
      <c r="AZ75" s="1328"/>
      <c r="BA75" s="1328"/>
      <c r="BB75" s="1328" t="s">
        <v>599</v>
      </c>
      <c r="BC75" s="1328"/>
      <c r="BD75" s="1328"/>
      <c r="BE75" s="1328"/>
      <c r="BF75" s="1328"/>
      <c r="BG75" s="1328"/>
      <c r="BH75" s="1328"/>
      <c r="BI75" s="1328"/>
      <c r="BJ75" s="1328"/>
      <c r="BK75" s="1328"/>
      <c r="BL75" s="1328"/>
      <c r="BM75" s="1328"/>
      <c r="BN75" s="1328"/>
      <c r="BO75" s="1328"/>
      <c r="BP75" s="1311">
        <v>4</v>
      </c>
      <c r="BQ75" s="1311"/>
      <c r="BR75" s="1311"/>
      <c r="BS75" s="1311"/>
      <c r="BT75" s="1311"/>
      <c r="BU75" s="1311"/>
      <c r="BV75" s="1311"/>
      <c r="BW75" s="1311"/>
      <c r="BX75" s="1311">
        <v>3.5</v>
      </c>
      <c r="BY75" s="1311"/>
      <c r="BZ75" s="1311"/>
      <c r="CA75" s="1311"/>
      <c r="CB75" s="1311"/>
      <c r="CC75" s="1311"/>
      <c r="CD75" s="1311"/>
      <c r="CE75" s="1311"/>
      <c r="CF75" s="1311">
        <v>3.5</v>
      </c>
      <c r="CG75" s="1311"/>
      <c r="CH75" s="1311"/>
      <c r="CI75" s="1311"/>
      <c r="CJ75" s="1311"/>
      <c r="CK75" s="1311"/>
      <c r="CL75" s="1311"/>
      <c r="CM75" s="1311"/>
      <c r="CN75" s="1311">
        <v>4</v>
      </c>
      <c r="CO75" s="1311"/>
      <c r="CP75" s="1311"/>
      <c r="CQ75" s="1311"/>
      <c r="CR75" s="1311"/>
      <c r="CS75" s="1311"/>
      <c r="CT75" s="1311"/>
      <c r="CU75" s="1311"/>
      <c r="CV75" s="1311">
        <v>4.3</v>
      </c>
      <c r="CW75" s="1311"/>
      <c r="CX75" s="1311"/>
      <c r="CY75" s="1311"/>
      <c r="CZ75" s="1311"/>
      <c r="DA75" s="1311"/>
      <c r="DB75" s="1311"/>
      <c r="DC75" s="1311"/>
    </row>
    <row r="76" spans="2:107" x14ac:dyDescent="0.15">
      <c r="B76" s="397"/>
      <c r="G76" s="1326"/>
      <c r="H76" s="1326"/>
      <c r="I76" s="1321"/>
      <c r="J76" s="1321"/>
      <c r="K76" s="1327"/>
      <c r="L76" s="1327"/>
      <c r="M76" s="1327"/>
      <c r="N76" s="1327"/>
      <c r="AM76" s="406"/>
      <c r="AN76" s="1328"/>
      <c r="AO76" s="1328"/>
      <c r="AP76" s="1328"/>
      <c r="AQ76" s="1328"/>
      <c r="AR76" s="1328"/>
      <c r="AS76" s="1328"/>
      <c r="AT76" s="1328"/>
      <c r="AU76" s="1328"/>
      <c r="AV76" s="1328"/>
      <c r="AW76" s="1328"/>
      <c r="AX76" s="1328"/>
      <c r="AY76" s="1328"/>
      <c r="AZ76" s="1328"/>
      <c r="BA76" s="1328"/>
      <c r="BB76" s="1328"/>
      <c r="BC76" s="1328"/>
      <c r="BD76" s="1328"/>
      <c r="BE76" s="1328"/>
      <c r="BF76" s="1328"/>
      <c r="BG76" s="1328"/>
      <c r="BH76" s="1328"/>
      <c r="BI76" s="1328"/>
      <c r="BJ76" s="1328"/>
      <c r="BK76" s="1328"/>
      <c r="BL76" s="1328"/>
      <c r="BM76" s="1328"/>
      <c r="BN76" s="1328"/>
      <c r="BO76" s="1328"/>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7"/>
      <c r="G77" s="1321"/>
      <c r="H77" s="1321"/>
      <c r="I77" s="1321"/>
      <c r="J77" s="1321"/>
      <c r="K77" s="1340"/>
      <c r="L77" s="1340"/>
      <c r="M77" s="1340"/>
      <c r="N77" s="1340"/>
      <c r="AN77" s="1325" t="s">
        <v>597</v>
      </c>
      <c r="AO77" s="1325"/>
      <c r="AP77" s="1325"/>
      <c r="AQ77" s="1325"/>
      <c r="AR77" s="1325"/>
      <c r="AS77" s="1325"/>
      <c r="AT77" s="1325"/>
      <c r="AU77" s="1325"/>
      <c r="AV77" s="1325"/>
      <c r="AW77" s="1325"/>
      <c r="AX77" s="1325"/>
      <c r="AY77" s="1325"/>
      <c r="AZ77" s="1325"/>
      <c r="BA77" s="1325"/>
      <c r="BB77" s="1328" t="s">
        <v>595</v>
      </c>
      <c r="BC77" s="1328"/>
      <c r="BD77" s="1328"/>
      <c r="BE77" s="1328"/>
      <c r="BF77" s="1328"/>
      <c r="BG77" s="1328"/>
      <c r="BH77" s="1328"/>
      <c r="BI77" s="1328"/>
      <c r="BJ77" s="1328"/>
      <c r="BK77" s="1328"/>
      <c r="BL77" s="1328"/>
      <c r="BM77" s="1328"/>
      <c r="BN77" s="1328"/>
      <c r="BO77" s="1328"/>
      <c r="BP77" s="1311">
        <v>52.3</v>
      </c>
      <c r="BQ77" s="1311"/>
      <c r="BR77" s="1311"/>
      <c r="BS77" s="1311"/>
      <c r="BT77" s="1311"/>
      <c r="BU77" s="1311"/>
      <c r="BV77" s="1311"/>
      <c r="BW77" s="1311"/>
      <c r="BX77" s="1311">
        <v>55.4</v>
      </c>
      <c r="BY77" s="1311"/>
      <c r="BZ77" s="1311"/>
      <c r="CA77" s="1311"/>
      <c r="CB77" s="1311"/>
      <c r="CC77" s="1311"/>
      <c r="CD77" s="1311"/>
      <c r="CE77" s="1311"/>
      <c r="CF77" s="1311">
        <v>52.7</v>
      </c>
      <c r="CG77" s="1311"/>
      <c r="CH77" s="1311"/>
      <c r="CI77" s="1311"/>
      <c r="CJ77" s="1311"/>
      <c r="CK77" s="1311"/>
      <c r="CL77" s="1311"/>
      <c r="CM77" s="1311"/>
      <c r="CN77" s="1311">
        <v>49.7</v>
      </c>
      <c r="CO77" s="1311"/>
      <c r="CP77" s="1311"/>
      <c r="CQ77" s="1311"/>
      <c r="CR77" s="1311"/>
      <c r="CS77" s="1311"/>
      <c r="CT77" s="1311"/>
      <c r="CU77" s="1311"/>
      <c r="CV77" s="1311">
        <v>37.299999999999997</v>
      </c>
      <c r="CW77" s="1311"/>
      <c r="CX77" s="1311"/>
      <c r="CY77" s="1311"/>
      <c r="CZ77" s="1311"/>
      <c r="DA77" s="1311"/>
      <c r="DB77" s="1311"/>
      <c r="DC77" s="1311"/>
    </row>
    <row r="78" spans="2:107" x14ac:dyDescent="0.15">
      <c r="B78" s="397"/>
      <c r="G78" s="1321"/>
      <c r="H78" s="1321"/>
      <c r="I78" s="1321"/>
      <c r="J78" s="1321"/>
      <c r="K78" s="1340"/>
      <c r="L78" s="1340"/>
      <c r="M78" s="1340"/>
      <c r="N78" s="1340"/>
      <c r="AN78" s="1325"/>
      <c r="AO78" s="1325"/>
      <c r="AP78" s="1325"/>
      <c r="AQ78" s="1325"/>
      <c r="AR78" s="1325"/>
      <c r="AS78" s="1325"/>
      <c r="AT78" s="1325"/>
      <c r="AU78" s="1325"/>
      <c r="AV78" s="1325"/>
      <c r="AW78" s="1325"/>
      <c r="AX78" s="1325"/>
      <c r="AY78" s="1325"/>
      <c r="AZ78" s="1325"/>
      <c r="BA78" s="1325"/>
      <c r="BB78" s="1328"/>
      <c r="BC78" s="1328"/>
      <c r="BD78" s="1328"/>
      <c r="BE78" s="1328"/>
      <c r="BF78" s="1328"/>
      <c r="BG78" s="1328"/>
      <c r="BH78" s="1328"/>
      <c r="BI78" s="1328"/>
      <c r="BJ78" s="1328"/>
      <c r="BK78" s="1328"/>
      <c r="BL78" s="1328"/>
      <c r="BM78" s="1328"/>
      <c r="BN78" s="1328"/>
      <c r="BO78" s="1328"/>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7"/>
      <c r="G79" s="1321"/>
      <c r="H79" s="1321"/>
      <c r="I79" s="1330"/>
      <c r="J79" s="1330"/>
      <c r="K79" s="1341"/>
      <c r="L79" s="1341"/>
      <c r="M79" s="1341"/>
      <c r="N79" s="1341"/>
      <c r="AN79" s="1325"/>
      <c r="AO79" s="1325"/>
      <c r="AP79" s="1325"/>
      <c r="AQ79" s="1325"/>
      <c r="AR79" s="1325"/>
      <c r="AS79" s="1325"/>
      <c r="AT79" s="1325"/>
      <c r="AU79" s="1325"/>
      <c r="AV79" s="1325"/>
      <c r="AW79" s="1325"/>
      <c r="AX79" s="1325"/>
      <c r="AY79" s="1325"/>
      <c r="AZ79" s="1325"/>
      <c r="BA79" s="1325"/>
      <c r="BB79" s="1328" t="s">
        <v>599</v>
      </c>
      <c r="BC79" s="1328"/>
      <c r="BD79" s="1328"/>
      <c r="BE79" s="1328"/>
      <c r="BF79" s="1328"/>
      <c r="BG79" s="1328"/>
      <c r="BH79" s="1328"/>
      <c r="BI79" s="1328"/>
      <c r="BJ79" s="1328"/>
      <c r="BK79" s="1328"/>
      <c r="BL79" s="1328"/>
      <c r="BM79" s="1328"/>
      <c r="BN79" s="1328"/>
      <c r="BO79" s="1328"/>
      <c r="BP79" s="1311">
        <v>10</v>
      </c>
      <c r="BQ79" s="1311"/>
      <c r="BR79" s="1311"/>
      <c r="BS79" s="1311"/>
      <c r="BT79" s="1311"/>
      <c r="BU79" s="1311"/>
      <c r="BV79" s="1311"/>
      <c r="BW79" s="1311"/>
      <c r="BX79" s="1311">
        <v>9.6999999999999993</v>
      </c>
      <c r="BY79" s="1311"/>
      <c r="BZ79" s="1311"/>
      <c r="CA79" s="1311"/>
      <c r="CB79" s="1311"/>
      <c r="CC79" s="1311"/>
      <c r="CD79" s="1311"/>
      <c r="CE79" s="1311"/>
      <c r="CF79" s="1311">
        <v>9.5</v>
      </c>
      <c r="CG79" s="1311"/>
      <c r="CH79" s="1311"/>
      <c r="CI79" s="1311"/>
      <c r="CJ79" s="1311"/>
      <c r="CK79" s="1311"/>
      <c r="CL79" s="1311"/>
      <c r="CM79" s="1311"/>
      <c r="CN79" s="1311">
        <v>9.1999999999999993</v>
      </c>
      <c r="CO79" s="1311"/>
      <c r="CP79" s="1311"/>
      <c r="CQ79" s="1311"/>
      <c r="CR79" s="1311"/>
      <c r="CS79" s="1311"/>
      <c r="CT79" s="1311"/>
      <c r="CU79" s="1311"/>
      <c r="CV79" s="1311">
        <v>8.6</v>
      </c>
      <c r="CW79" s="1311"/>
      <c r="CX79" s="1311"/>
      <c r="CY79" s="1311"/>
      <c r="CZ79" s="1311"/>
      <c r="DA79" s="1311"/>
      <c r="DB79" s="1311"/>
      <c r="DC79" s="1311"/>
    </row>
    <row r="80" spans="2:107" x14ac:dyDescent="0.15">
      <c r="B80" s="397"/>
      <c r="G80" s="1321"/>
      <c r="H80" s="1321"/>
      <c r="I80" s="1330"/>
      <c r="J80" s="1330"/>
      <c r="K80" s="1341"/>
      <c r="L80" s="1341"/>
      <c r="M80" s="1341"/>
      <c r="N80" s="1341"/>
      <c r="AN80" s="1325"/>
      <c r="AO80" s="1325"/>
      <c r="AP80" s="1325"/>
      <c r="AQ80" s="1325"/>
      <c r="AR80" s="1325"/>
      <c r="AS80" s="1325"/>
      <c r="AT80" s="1325"/>
      <c r="AU80" s="1325"/>
      <c r="AV80" s="1325"/>
      <c r="AW80" s="1325"/>
      <c r="AX80" s="1325"/>
      <c r="AY80" s="1325"/>
      <c r="AZ80" s="1325"/>
      <c r="BA80" s="1325"/>
      <c r="BB80" s="1328"/>
      <c r="BC80" s="1328"/>
      <c r="BD80" s="1328"/>
      <c r="BE80" s="1328"/>
      <c r="BF80" s="1328"/>
      <c r="BG80" s="1328"/>
      <c r="BH80" s="1328"/>
      <c r="BI80" s="1328"/>
      <c r="BJ80" s="1328"/>
      <c r="BK80" s="1328"/>
      <c r="BL80" s="1328"/>
      <c r="BM80" s="1328"/>
      <c r="BN80" s="1328"/>
      <c r="BO80" s="1328"/>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uQ+En+IxhzhDCfhIOzfcLOXW57au8J2Gsh7fHz542jdswTGf4QwD9hBw4fRAEOp1GI/Rwvn02G2rBD7JpDBqWQ==" saltValue="yOU5ALCCgsrvbytHFCVL4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600</v>
      </c>
    </row>
  </sheetData>
  <sheetProtection algorithmName="SHA-512" hashValue="gEEbn45NgEMo/cuOYtfWP+yLB43B6CdpzQF+M3oaweldZVU3/JXjpkZYC7e1xWqmks7pZd0rHsWSMaVm8qh1dA==" saltValue="hYMf0xpibm4jU4IAEk2lIw=="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601</v>
      </c>
    </row>
  </sheetData>
  <sheetProtection algorithmName="SHA-512" hashValue="QvSp62ulQvOMb2UuK788SeT8yw11Jrt1ASinFR1J9ljXPI1pRXDSO4SOQbVuEY2nso7vWm1wkmK3wDGeuM8XGA==" saltValue="McP/kCFcnNKVe1ZRO3H4Rw=="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550</v>
      </c>
      <c r="G2" s="157"/>
      <c r="H2" s="158"/>
    </row>
    <row r="3" spans="1:8" x14ac:dyDescent="0.15">
      <c r="A3" s="154" t="s">
        <v>543</v>
      </c>
      <c r="B3" s="159"/>
      <c r="C3" s="160"/>
      <c r="D3" s="161">
        <v>50762</v>
      </c>
      <c r="E3" s="162"/>
      <c r="F3" s="163">
        <v>65876</v>
      </c>
      <c r="G3" s="164"/>
      <c r="H3" s="165"/>
    </row>
    <row r="4" spans="1:8" x14ac:dyDescent="0.15">
      <c r="A4" s="166"/>
      <c r="B4" s="167"/>
      <c r="C4" s="168"/>
      <c r="D4" s="169">
        <v>38008</v>
      </c>
      <c r="E4" s="170"/>
      <c r="F4" s="171">
        <v>36484</v>
      </c>
      <c r="G4" s="172"/>
      <c r="H4" s="173"/>
    </row>
    <row r="5" spans="1:8" x14ac:dyDescent="0.15">
      <c r="A5" s="154" t="s">
        <v>545</v>
      </c>
      <c r="B5" s="159"/>
      <c r="C5" s="160"/>
      <c r="D5" s="161">
        <v>17629</v>
      </c>
      <c r="E5" s="162"/>
      <c r="F5" s="163">
        <v>68468</v>
      </c>
      <c r="G5" s="164"/>
      <c r="H5" s="165"/>
    </row>
    <row r="6" spans="1:8" x14ac:dyDescent="0.15">
      <c r="A6" s="166"/>
      <c r="B6" s="167"/>
      <c r="C6" s="168"/>
      <c r="D6" s="169">
        <v>11430</v>
      </c>
      <c r="E6" s="170"/>
      <c r="F6" s="171">
        <v>34140</v>
      </c>
      <c r="G6" s="172"/>
      <c r="H6" s="173"/>
    </row>
    <row r="7" spans="1:8" x14ac:dyDescent="0.15">
      <c r="A7" s="154" t="s">
        <v>546</v>
      </c>
      <c r="B7" s="159"/>
      <c r="C7" s="160"/>
      <c r="D7" s="161">
        <v>24102</v>
      </c>
      <c r="E7" s="162"/>
      <c r="F7" s="163">
        <v>69729</v>
      </c>
      <c r="G7" s="164"/>
      <c r="H7" s="165"/>
    </row>
    <row r="8" spans="1:8" x14ac:dyDescent="0.15">
      <c r="A8" s="166"/>
      <c r="B8" s="167"/>
      <c r="C8" s="168"/>
      <c r="D8" s="169">
        <v>18218</v>
      </c>
      <c r="E8" s="170"/>
      <c r="F8" s="171">
        <v>38908</v>
      </c>
      <c r="G8" s="172"/>
      <c r="H8" s="173"/>
    </row>
    <row r="9" spans="1:8" x14ac:dyDescent="0.15">
      <c r="A9" s="154" t="s">
        <v>547</v>
      </c>
      <c r="B9" s="159"/>
      <c r="C9" s="160"/>
      <c r="D9" s="161">
        <v>32694</v>
      </c>
      <c r="E9" s="162"/>
      <c r="F9" s="163">
        <v>74581</v>
      </c>
      <c r="G9" s="164"/>
      <c r="H9" s="165"/>
    </row>
    <row r="10" spans="1:8" x14ac:dyDescent="0.15">
      <c r="A10" s="166"/>
      <c r="B10" s="167"/>
      <c r="C10" s="168"/>
      <c r="D10" s="169">
        <v>20447</v>
      </c>
      <c r="E10" s="170"/>
      <c r="F10" s="171">
        <v>41563</v>
      </c>
      <c r="G10" s="172"/>
      <c r="H10" s="173"/>
    </row>
    <row r="11" spans="1:8" x14ac:dyDescent="0.15">
      <c r="A11" s="154" t="s">
        <v>548</v>
      </c>
      <c r="B11" s="159"/>
      <c r="C11" s="160"/>
      <c r="D11" s="161">
        <v>31275</v>
      </c>
      <c r="E11" s="162"/>
      <c r="F11" s="163">
        <v>76347</v>
      </c>
      <c r="G11" s="164"/>
      <c r="H11" s="165"/>
    </row>
    <row r="12" spans="1:8" x14ac:dyDescent="0.15">
      <c r="A12" s="166"/>
      <c r="B12" s="167"/>
      <c r="C12" s="174"/>
      <c r="D12" s="169">
        <v>16773</v>
      </c>
      <c r="E12" s="170"/>
      <c r="F12" s="171">
        <v>41762</v>
      </c>
      <c r="G12" s="172"/>
      <c r="H12" s="173"/>
    </row>
    <row r="13" spans="1:8" x14ac:dyDescent="0.15">
      <c r="A13" s="154"/>
      <c r="B13" s="159"/>
      <c r="C13" s="175"/>
      <c r="D13" s="176">
        <v>31292</v>
      </c>
      <c r="E13" s="177"/>
      <c r="F13" s="178">
        <v>71000</v>
      </c>
      <c r="G13" s="179"/>
      <c r="H13" s="165"/>
    </row>
    <row r="14" spans="1:8" x14ac:dyDescent="0.15">
      <c r="A14" s="166"/>
      <c r="B14" s="167"/>
      <c r="C14" s="168"/>
      <c r="D14" s="169">
        <v>20975</v>
      </c>
      <c r="E14" s="170"/>
      <c r="F14" s="171">
        <v>38571</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10.65</v>
      </c>
      <c r="C19" s="180">
        <f>ROUND(VALUE(SUBSTITUTE(実質収支比率等に係る経年分析!G$48,"▲","-")),2)</f>
        <v>7.55</v>
      </c>
      <c r="D19" s="180">
        <f>ROUND(VALUE(SUBSTITUTE(実質収支比率等に係る経年分析!H$48,"▲","-")),2)</f>
        <v>8.06</v>
      </c>
      <c r="E19" s="180">
        <f>ROUND(VALUE(SUBSTITUTE(実質収支比率等に係る経年分析!I$48,"▲","-")),2)</f>
        <v>7.79</v>
      </c>
      <c r="F19" s="180">
        <f>ROUND(VALUE(SUBSTITUTE(実質収支比率等に係る経年分析!J$48,"▲","-")),2)</f>
        <v>10.53</v>
      </c>
    </row>
    <row r="20" spans="1:11" x14ac:dyDescent="0.15">
      <c r="A20" s="180" t="s">
        <v>55</v>
      </c>
      <c r="B20" s="180">
        <f>ROUND(VALUE(SUBSTITUTE(実質収支比率等に係る経年分析!F$47,"▲","-")),2)</f>
        <v>13.63</v>
      </c>
      <c r="C20" s="180">
        <f>ROUND(VALUE(SUBSTITUTE(実質収支比率等に係る経年分析!G$47,"▲","-")),2)</f>
        <v>14.08</v>
      </c>
      <c r="D20" s="180">
        <f>ROUND(VALUE(SUBSTITUTE(実質収支比率等に係る経年分析!H$47,"▲","-")),2)</f>
        <v>13.12</v>
      </c>
      <c r="E20" s="180">
        <f>ROUND(VALUE(SUBSTITUTE(実質収支比率等に係る経年分析!I$47,"▲","-")),2)</f>
        <v>11.22</v>
      </c>
      <c r="F20" s="180">
        <f>ROUND(VALUE(SUBSTITUTE(実質収支比率等に係る経年分析!J$47,"▲","-")),2)</f>
        <v>8.1999999999999993</v>
      </c>
    </row>
    <row r="21" spans="1:11" x14ac:dyDescent="0.15">
      <c r="A21" s="180" t="s">
        <v>56</v>
      </c>
      <c r="B21" s="180">
        <f>IF(ISNUMBER(VALUE(SUBSTITUTE(実質収支比率等に係る経年分析!F$49,"▲","-"))),ROUND(VALUE(SUBSTITUTE(実質収支比率等に係る経年分析!F$49,"▲","-")),2),NA())</f>
        <v>1.65</v>
      </c>
      <c r="C21" s="180">
        <f>IF(ISNUMBER(VALUE(SUBSTITUTE(実質収支比率等に係る経年分析!G$49,"▲","-"))),ROUND(VALUE(SUBSTITUTE(実質収支比率等に係る経年分析!G$49,"▲","-")),2),NA())</f>
        <v>-2.4300000000000002</v>
      </c>
      <c r="D21" s="180">
        <f>IF(ISNUMBER(VALUE(SUBSTITUTE(実質収支比率等に係る経年分析!H$49,"▲","-"))),ROUND(VALUE(SUBSTITUTE(実質収支比率等に係る経年分析!H$49,"▲","-")),2),NA())</f>
        <v>0.26</v>
      </c>
      <c r="E21" s="180">
        <f>IF(ISNUMBER(VALUE(SUBSTITUTE(実質収支比率等に係る経年分析!I$49,"▲","-"))),ROUND(VALUE(SUBSTITUTE(実質収支比率等に係る経年分析!I$49,"▲","-")),2),NA())</f>
        <v>-2.17</v>
      </c>
      <c r="F21" s="180">
        <f>IF(ISNUMBER(VALUE(SUBSTITUTE(実質収支比率等に係る経年分析!J$49,"▲","-"))),ROUND(VALUE(SUBSTITUTE(実質収支比率等に係る経年分析!J$49,"▲","-")),2),NA())</f>
        <v>0.55000000000000004</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0.1</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0.06</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2.77</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土地取得特別会計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0.02</v>
      </c>
    </row>
    <row r="32" spans="1:11" x14ac:dyDescent="0.15">
      <c r="A32" s="181" t="str">
        <f>IF(連結実質赤字比率に係る赤字・黒字の構成分析!C$38="",NA(),連結実質赤字比率に係る赤字・黒字の構成分析!C$38)</f>
        <v>公共下水道事業会計</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#VALUE!</v>
      </c>
      <c r="E32" s="181" t="e">
        <f>IF(ROUND(VALUE(SUBSTITUTE(連結実質赤字比率に係る赤字・黒字の構成分析!G$38,"▲", "-")), 2) &gt;= 0, ABS(ROUND(VALUE(SUBSTITUTE(連結実質赤字比率に係る赤字・黒字の構成分析!G$38,"▲", "-")), 2)), NA())</f>
        <v>#VALUE!</v>
      </c>
      <c r="F32" s="181" t="e">
        <f>IF(ROUND(VALUE(SUBSTITUTE(連結実質赤字比率に係る赤字・黒字の構成分析!H$38,"▲", "-")), 2) &lt; 0, ABS(ROUND(VALUE(SUBSTITUTE(連結実質赤字比率に係る赤字・黒字の構成分析!H$38,"▲", "-")), 2)), NA())</f>
        <v>#VALUE!</v>
      </c>
      <c r="G32" s="181" t="e">
        <f>IF(ROUND(VALUE(SUBSTITUTE(連結実質赤字比率に係る赤字・黒字の構成分析!H$38,"▲", "-")), 2) &gt;= 0, ABS(ROUND(VALUE(SUBSTITUTE(連結実質赤字比率に係る赤字・黒字の構成分析!H$38,"▲", "-")), 2)), NA())</f>
        <v>#VALUE!</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0.72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0.53</v>
      </c>
    </row>
    <row r="33" spans="1:16" x14ac:dyDescent="0.15">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2.33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2.11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1.98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2.0499999999999998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1.51</v>
      </c>
    </row>
    <row r="34" spans="1:16" x14ac:dyDescent="0.15">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3.19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5.21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3.84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1.92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2.2599999999999998</v>
      </c>
    </row>
    <row r="35" spans="1:16" x14ac:dyDescent="0.15">
      <c r="A35" s="181" t="str">
        <f>IF(連結実質赤字比率に係る赤字・黒字の構成分析!C$35="",NA(),連結実質赤字比率に係る赤字・黒字の構成分析!C$35)</f>
        <v>上水道事業会計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7.63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7.57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6.89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5.99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5.39</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10.65</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7.55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8.06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7.79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10.52</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1361</v>
      </c>
      <c r="E42" s="182"/>
      <c r="F42" s="182"/>
      <c r="G42" s="182">
        <f>'実質公債費比率（分子）の構造'!L$52</f>
        <v>1425</v>
      </c>
      <c r="H42" s="182"/>
      <c r="I42" s="182"/>
      <c r="J42" s="182">
        <f>'実質公債費比率（分子）の構造'!M$52</f>
        <v>1459</v>
      </c>
      <c r="K42" s="182"/>
      <c r="L42" s="182"/>
      <c r="M42" s="182">
        <f>'実質公債費比率（分子）の構造'!N$52</f>
        <v>1470</v>
      </c>
      <c r="N42" s="182"/>
      <c r="O42" s="182"/>
      <c r="P42" s="182">
        <f>'実質公債費比率（分子）の構造'!O$52</f>
        <v>1481</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34</v>
      </c>
      <c r="C45" s="182"/>
      <c r="D45" s="182"/>
      <c r="E45" s="182">
        <f>'実質公債費比率（分子）の構造'!L$49</f>
        <v>97</v>
      </c>
      <c r="F45" s="182"/>
      <c r="G45" s="182"/>
      <c r="H45" s="182">
        <f>'実質公債費比率（分子）の構造'!M$49</f>
        <v>176</v>
      </c>
      <c r="I45" s="182"/>
      <c r="J45" s="182"/>
      <c r="K45" s="182">
        <f>'実質公債費比率（分子）の構造'!N$49</f>
        <v>176</v>
      </c>
      <c r="L45" s="182"/>
      <c r="M45" s="182"/>
      <c r="N45" s="182">
        <f>'実質公債費比率（分子）の構造'!O$49</f>
        <v>180</v>
      </c>
      <c r="O45" s="182"/>
      <c r="P45" s="182"/>
    </row>
    <row r="46" spans="1:16" x14ac:dyDescent="0.15">
      <c r="A46" s="182" t="s">
        <v>67</v>
      </c>
      <c r="B46" s="182">
        <f>'実質公債費比率（分子）の構造'!K$48</f>
        <v>506</v>
      </c>
      <c r="C46" s="182"/>
      <c r="D46" s="182"/>
      <c r="E46" s="182">
        <f>'実質公債費比率（分子）の構造'!L$48</f>
        <v>504</v>
      </c>
      <c r="F46" s="182"/>
      <c r="G46" s="182"/>
      <c r="H46" s="182">
        <f>'実質公債費比率（分子）の構造'!M$48</f>
        <v>453</v>
      </c>
      <c r="I46" s="182"/>
      <c r="J46" s="182"/>
      <c r="K46" s="182">
        <f>'実質公債費比率（分子）の構造'!N$48</f>
        <v>496</v>
      </c>
      <c r="L46" s="182"/>
      <c r="M46" s="182"/>
      <c r="N46" s="182">
        <f>'実質公債費比率（分子）の構造'!O$48</f>
        <v>459</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1069</v>
      </c>
      <c r="C49" s="182"/>
      <c r="D49" s="182"/>
      <c r="E49" s="182">
        <f>'実質公債費比率（分子）の構造'!L$45</f>
        <v>1091</v>
      </c>
      <c r="F49" s="182"/>
      <c r="G49" s="182"/>
      <c r="H49" s="182">
        <f>'実質公債費比率（分子）の構造'!M$45</f>
        <v>1175</v>
      </c>
      <c r="I49" s="182"/>
      <c r="J49" s="182"/>
      <c r="K49" s="182">
        <f>'実質公債費比率（分子）の構造'!N$45</f>
        <v>1192</v>
      </c>
      <c r="L49" s="182"/>
      <c r="M49" s="182"/>
      <c r="N49" s="182">
        <f>'実質公債費比率（分子）の構造'!O$45</f>
        <v>1195</v>
      </c>
      <c r="O49" s="182"/>
      <c r="P49" s="182"/>
    </row>
    <row r="50" spans="1:16" x14ac:dyDescent="0.15">
      <c r="A50" s="182" t="s">
        <v>71</v>
      </c>
      <c r="B50" s="182" t="e">
        <f>NA()</f>
        <v>#N/A</v>
      </c>
      <c r="C50" s="182">
        <f>IF(ISNUMBER('実質公債費比率（分子）の構造'!K$53),'実質公債費比率（分子）の構造'!K$53,NA())</f>
        <v>248</v>
      </c>
      <c r="D50" s="182" t="e">
        <f>NA()</f>
        <v>#N/A</v>
      </c>
      <c r="E50" s="182" t="e">
        <f>NA()</f>
        <v>#N/A</v>
      </c>
      <c r="F50" s="182">
        <f>IF(ISNUMBER('実質公債費比率（分子）の構造'!L$53),'実質公債費比率（分子）の構造'!L$53,NA())</f>
        <v>267</v>
      </c>
      <c r="G50" s="182" t="e">
        <f>NA()</f>
        <v>#N/A</v>
      </c>
      <c r="H50" s="182" t="e">
        <f>NA()</f>
        <v>#N/A</v>
      </c>
      <c r="I50" s="182">
        <f>IF(ISNUMBER('実質公債費比率（分子）の構造'!M$53),'実質公債費比率（分子）の構造'!M$53,NA())</f>
        <v>345</v>
      </c>
      <c r="J50" s="182" t="e">
        <f>NA()</f>
        <v>#N/A</v>
      </c>
      <c r="K50" s="182" t="e">
        <f>NA()</f>
        <v>#N/A</v>
      </c>
      <c r="L50" s="182">
        <f>IF(ISNUMBER('実質公債費比率（分子）の構造'!N$53),'実質公債費比率（分子）の構造'!N$53,NA())</f>
        <v>394</v>
      </c>
      <c r="M50" s="182" t="e">
        <f>NA()</f>
        <v>#N/A</v>
      </c>
      <c r="N50" s="182" t="e">
        <f>NA()</f>
        <v>#N/A</v>
      </c>
      <c r="O50" s="182">
        <f>IF(ISNUMBER('実質公債費比率（分子）の構造'!O$53),'実質公債費比率（分子）の構造'!O$53,NA())</f>
        <v>353</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12869</v>
      </c>
      <c r="E56" s="181"/>
      <c r="F56" s="181"/>
      <c r="G56" s="181">
        <f>'将来負担比率（分子）の構造'!J$52</f>
        <v>12801</v>
      </c>
      <c r="H56" s="181"/>
      <c r="I56" s="181"/>
      <c r="J56" s="181">
        <f>'将来負担比率（分子）の構造'!K$52</f>
        <v>12836</v>
      </c>
      <c r="K56" s="181"/>
      <c r="L56" s="181"/>
      <c r="M56" s="181">
        <f>'将来負担比率（分子）の構造'!L$52</f>
        <v>12745</v>
      </c>
      <c r="N56" s="181"/>
      <c r="O56" s="181"/>
      <c r="P56" s="181">
        <f>'将来負担比率（分子）の構造'!M$52</f>
        <v>12752</v>
      </c>
    </row>
    <row r="57" spans="1:16" x14ac:dyDescent="0.15">
      <c r="A57" s="181" t="s">
        <v>42</v>
      </c>
      <c r="B57" s="181"/>
      <c r="C57" s="181"/>
      <c r="D57" s="181">
        <f>'将来負担比率（分子）の構造'!I$51</f>
        <v>4408</v>
      </c>
      <c r="E57" s="181"/>
      <c r="F57" s="181"/>
      <c r="G57" s="181">
        <f>'将来負担比率（分子）の構造'!J$51</f>
        <v>4365</v>
      </c>
      <c r="H57" s="181"/>
      <c r="I57" s="181"/>
      <c r="J57" s="181">
        <f>'将来負担比率（分子）の構造'!K$51</f>
        <v>4632</v>
      </c>
      <c r="K57" s="181"/>
      <c r="L57" s="181"/>
      <c r="M57" s="181">
        <f>'将来負担比率（分子）の構造'!L$51</f>
        <v>4360</v>
      </c>
      <c r="N57" s="181"/>
      <c r="O57" s="181"/>
      <c r="P57" s="181">
        <f>'将来負担比率（分子）の構造'!M$51</f>
        <v>4381</v>
      </c>
    </row>
    <row r="58" spans="1:16" x14ac:dyDescent="0.15">
      <c r="A58" s="181" t="s">
        <v>41</v>
      </c>
      <c r="B58" s="181"/>
      <c r="C58" s="181"/>
      <c r="D58" s="181">
        <f>'将来負担比率（分子）の構造'!I$50</f>
        <v>2905</v>
      </c>
      <c r="E58" s="181"/>
      <c r="F58" s="181"/>
      <c r="G58" s="181">
        <f>'将来負担比率（分子）の構造'!J$50</f>
        <v>3734</v>
      </c>
      <c r="H58" s="181"/>
      <c r="I58" s="181"/>
      <c r="J58" s="181">
        <f>'将来負担比率（分子）の構造'!K$50</f>
        <v>3392</v>
      </c>
      <c r="K58" s="181"/>
      <c r="L58" s="181"/>
      <c r="M58" s="181">
        <f>'将来負担比率（分子）の構造'!L$50</f>
        <v>3337</v>
      </c>
      <c r="N58" s="181"/>
      <c r="O58" s="181"/>
      <c r="P58" s="181">
        <f>'将来負担比率（分子）の構造'!M$50</f>
        <v>2808</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3352</v>
      </c>
      <c r="C62" s="181"/>
      <c r="D62" s="181"/>
      <c r="E62" s="181">
        <f>'将来負担比率（分子）の構造'!J$45</f>
        <v>3356</v>
      </c>
      <c r="F62" s="181"/>
      <c r="G62" s="181"/>
      <c r="H62" s="181">
        <f>'将来負担比率（分子）の構造'!K$45</f>
        <v>3268</v>
      </c>
      <c r="I62" s="181"/>
      <c r="J62" s="181"/>
      <c r="K62" s="181">
        <f>'将来負担比率（分子）の構造'!L$45</f>
        <v>3187</v>
      </c>
      <c r="L62" s="181"/>
      <c r="M62" s="181"/>
      <c r="N62" s="181">
        <f>'将来負担比率（分子）の構造'!M$45</f>
        <v>3182</v>
      </c>
      <c r="O62" s="181"/>
      <c r="P62" s="181"/>
    </row>
    <row r="63" spans="1:16" x14ac:dyDescent="0.15">
      <c r="A63" s="181" t="s">
        <v>34</v>
      </c>
      <c r="B63" s="181">
        <f>'将来負担比率（分子）の構造'!I$44</f>
        <v>2022</v>
      </c>
      <c r="C63" s="181"/>
      <c r="D63" s="181"/>
      <c r="E63" s="181">
        <f>'将来負担比率（分子）の構造'!J$44</f>
        <v>2066</v>
      </c>
      <c r="F63" s="181"/>
      <c r="G63" s="181"/>
      <c r="H63" s="181">
        <f>'将来負担比率（分子）の構造'!K$44</f>
        <v>1992</v>
      </c>
      <c r="I63" s="181"/>
      <c r="J63" s="181"/>
      <c r="K63" s="181">
        <f>'将来負担比率（分子）の構造'!L$44</f>
        <v>1827</v>
      </c>
      <c r="L63" s="181"/>
      <c r="M63" s="181"/>
      <c r="N63" s="181">
        <f>'将来負担比率（分子）の構造'!M$44</f>
        <v>1660</v>
      </c>
      <c r="O63" s="181"/>
      <c r="P63" s="181"/>
    </row>
    <row r="64" spans="1:16" x14ac:dyDescent="0.15">
      <c r="A64" s="181" t="s">
        <v>33</v>
      </c>
      <c r="B64" s="181">
        <f>'将来負担比率（分子）の構造'!I$43</f>
        <v>6276</v>
      </c>
      <c r="C64" s="181"/>
      <c r="D64" s="181"/>
      <c r="E64" s="181">
        <f>'将来負担比率（分子）の構造'!J$43</f>
        <v>6137</v>
      </c>
      <c r="F64" s="181"/>
      <c r="G64" s="181"/>
      <c r="H64" s="181">
        <f>'将来負担比率（分子）の構造'!K$43</f>
        <v>6193</v>
      </c>
      <c r="I64" s="181"/>
      <c r="J64" s="181"/>
      <c r="K64" s="181">
        <f>'将来負担比率（分子）の構造'!L$43</f>
        <v>5986</v>
      </c>
      <c r="L64" s="181"/>
      <c r="M64" s="181"/>
      <c r="N64" s="181">
        <f>'将来負担比率（分子）の構造'!M$43</f>
        <v>5929</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12069</v>
      </c>
      <c r="C66" s="181"/>
      <c r="D66" s="181"/>
      <c r="E66" s="181">
        <f>'将来負担比率（分子）の構造'!J$41</f>
        <v>11801</v>
      </c>
      <c r="F66" s="181"/>
      <c r="G66" s="181"/>
      <c r="H66" s="181">
        <f>'将来負担比率（分子）の構造'!K$41</f>
        <v>11660</v>
      </c>
      <c r="I66" s="181"/>
      <c r="J66" s="181"/>
      <c r="K66" s="181">
        <f>'将来負担比率（分子）の構造'!L$41</f>
        <v>11657</v>
      </c>
      <c r="L66" s="181"/>
      <c r="M66" s="181"/>
      <c r="N66" s="181">
        <f>'将来負担比率（分子）の構造'!M$41</f>
        <v>11474</v>
      </c>
      <c r="O66" s="181"/>
      <c r="P66" s="181"/>
    </row>
    <row r="67" spans="1:16" x14ac:dyDescent="0.15">
      <c r="A67" s="181" t="s">
        <v>75</v>
      </c>
      <c r="B67" s="181" t="e">
        <f>NA()</f>
        <v>#N/A</v>
      </c>
      <c r="C67" s="181">
        <f>IF(ISNUMBER('将来負担比率（分子）の構造'!I$53), IF('将来負担比率（分子）の構造'!I$53 &lt; 0, 0, '将来負担比率（分子）の構造'!I$53), NA())</f>
        <v>3539</v>
      </c>
      <c r="D67" s="181" t="e">
        <f>NA()</f>
        <v>#N/A</v>
      </c>
      <c r="E67" s="181" t="e">
        <f>NA()</f>
        <v>#N/A</v>
      </c>
      <c r="F67" s="181">
        <f>IF(ISNUMBER('将来負担比率（分子）の構造'!J$53), IF('将来負担比率（分子）の構造'!J$53 &lt; 0, 0, '将来負担比率（分子）の構造'!J$53), NA())</f>
        <v>2460</v>
      </c>
      <c r="G67" s="181" t="e">
        <f>NA()</f>
        <v>#N/A</v>
      </c>
      <c r="H67" s="181" t="e">
        <f>NA()</f>
        <v>#N/A</v>
      </c>
      <c r="I67" s="181">
        <f>IF(ISNUMBER('将来負担比率（分子）の構造'!K$53), IF('将来負担比率（分子）の構造'!K$53 &lt; 0, 0, '将来負担比率（分子）の構造'!K$53), NA())</f>
        <v>2252</v>
      </c>
      <c r="J67" s="181" t="e">
        <f>NA()</f>
        <v>#N/A</v>
      </c>
      <c r="K67" s="181" t="e">
        <f>NA()</f>
        <v>#N/A</v>
      </c>
      <c r="L67" s="181">
        <f>IF(ISNUMBER('将来負担比率（分子）の構造'!L$53), IF('将来負担比率（分子）の構造'!L$53 &lt; 0, 0, '将来負担比率（分子）の構造'!L$53), NA())</f>
        <v>2215</v>
      </c>
      <c r="M67" s="181" t="e">
        <f>NA()</f>
        <v>#N/A</v>
      </c>
      <c r="N67" s="181" t="e">
        <f>NA()</f>
        <v>#N/A</v>
      </c>
      <c r="O67" s="181">
        <f>IF(ISNUMBER('将来負担比率（分子）の構造'!M$53), IF('将来負担比率（分子）の構造'!M$53 &lt; 0, 0, '将来負担比率（分子）の構造'!M$53), NA())</f>
        <v>2304</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1233</v>
      </c>
      <c r="C72" s="185">
        <f>基金残高に係る経年分析!G55</f>
        <v>1055</v>
      </c>
      <c r="D72" s="185">
        <f>基金残高に係る経年分析!H55</f>
        <v>807</v>
      </c>
    </row>
    <row r="73" spans="1:16" x14ac:dyDescent="0.15">
      <c r="A73" s="184" t="s">
        <v>78</v>
      </c>
      <c r="B73" s="185">
        <f>基金残高に係る経年分析!F56</f>
        <v>784</v>
      </c>
      <c r="C73" s="185">
        <f>基金残高に係る経年分析!G56</f>
        <v>615</v>
      </c>
      <c r="D73" s="185">
        <f>基金残高に係る経年分析!H56</f>
        <v>616</v>
      </c>
    </row>
    <row r="74" spans="1:16" x14ac:dyDescent="0.15">
      <c r="A74" s="184" t="s">
        <v>79</v>
      </c>
      <c r="B74" s="185">
        <f>基金残高に係る経年分析!F57</f>
        <v>770</v>
      </c>
      <c r="C74" s="185">
        <f>基金残高に係る経年分析!G57</f>
        <v>1008</v>
      </c>
      <c r="D74" s="185">
        <f>基金残高に係る経年分析!H57</f>
        <v>681</v>
      </c>
    </row>
  </sheetData>
  <sheetProtection algorithmName="SHA-512" hashValue="2Kjd9LPgSRKgm41Ti7noDSqlpnR7D1m79/qqE+kC7m8cRWlRy9l9gZabNnpC+pUubUErAo9uDGOsMwBCOOChOQ==" saltValue="Iltl4SRWQHXWdJ1LIbAgu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211</v>
      </c>
      <c r="DI1" s="800"/>
      <c r="DJ1" s="800"/>
      <c r="DK1" s="800"/>
      <c r="DL1" s="800"/>
      <c r="DM1" s="800"/>
      <c r="DN1" s="801"/>
      <c r="DO1" s="226"/>
      <c r="DP1" s="799" t="s">
        <v>212</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214</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215</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216</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217</v>
      </c>
      <c r="S4" s="742"/>
      <c r="T4" s="742"/>
      <c r="U4" s="742"/>
      <c r="V4" s="742"/>
      <c r="W4" s="742"/>
      <c r="X4" s="742"/>
      <c r="Y4" s="743"/>
      <c r="Z4" s="741" t="s">
        <v>218</v>
      </c>
      <c r="AA4" s="742"/>
      <c r="AB4" s="742"/>
      <c r="AC4" s="743"/>
      <c r="AD4" s="741" t="s">
        <v>219</v>
      </c>
      <c r="AE4" s="742"/>
      <c r="AF4" s="742"/>
      <c r="AG4" s="742"/>
      <c r="AH4" s="742"/>
      <c r="AI4" s="742"/>
      <c r="AJ4" s="742"/>
      <c r="AK4" s="743"/>
      <c r="AL4" s="741" t="s">
        <v>218</v>
      </c>
      <c r="AM4" s="742"/>
      <c r="AN4" s="742"/>
      <c r="AO4" s="743"/>
      <c r="AP4" s="802" t="s">
        <v>220</v>
      </c>
      <c r="AQ4" s="802"/>
      <c r="AR4" s="802"/>
      <c r="AS4" s="802"/>
      <c r="AT4" s="802"/>
      <c r="AU4" s="802"/>
      <c r="AV4" s="802"/>
      <c r="AW4" s="802"/>
      <c r="AX4" s="802"/>
      <c r="AY4" s="802"/>
      <c r="AZ4" s="802"/>
      <c r="BA4" s="802"/>
      <c r="BB4" s="802"/>
      <c r="BC4" s="802"/>
      <c r="BD4" s="802"/>
      <c r="BE4" s="802"/>
      <c r="BF4" s="802"/>
      <c r="BG4" s="802" t="s">
        <v>221</v>
      </c>
      <c r="BH4" s="802"/>
      <c r="BI4" s="802"/>
      <c r="BJ4" s="802"/>
      <c r="BK4" s="802"/>
      <c r="BL4" s="802"/>
      <c r="BM4" s="802"/>
      <c r="BN4" s="802"/>
      <c r="BO4" s="802" t="s">
        <v>218</v>
      </c>
      <c r="BP4" s="802"/>
      <c r="BQ4" s="802"/>
      <c r="BR4" s="802"/>
      <c r="BS4" s="802" t="s">
        <v>222</v>
      </c>
      <c r="BT4" s="802"/>
      <c r="BU4" s="802"/>
      <c r="BV4" s="802"/>
      <c r="BW4" s="802"/>
      <c r="BX4" s="802"/>
      <c r="BY4" s="802"/>
      <c r="BZ4" s="802"/>
      <c r="CA4" s="802"/>
      <c r="CB4" s="802"/>
      <c r="CD4" s="784" t="s">
        <v>223</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6" t="s">
        <v>224</v>
      </c>
      <c r="C5" s="747"/>
      <c r="D5" s="747"/>
      <c r="E5" s="747"/>
      <c r="F5" s="747"/>
      <c r="G5" s="747"/>
      <c r="H5" s="747"/>
      <c r="I5" s="747"/>
      <c r="J5" s="747"/>
      <c r="K5" s="747"/>
      <c r="L5" s="747"/>
      <c r="M5" s="747"/>
      <c r="N5" s="747"/>
      <c r="O5" s="747"/>
      <c r="P5" s="747"/>
      <c r="Q5" s="748"/>
      <c r="R5" s="735">
        <v>7014438</v>
      </c>
      <c r="S5" s="736"/>
      <c r="T5" s="736"/>
      <c r="U5" s="736"/>
      <c r="V5" s="736"/>
      <c r="W5" s="736"/>
      <c r="X5" s="736"/>
      <c r="Y5" s="779"/>
      <c r="Z5" s="797">
        <v>30.5</v>
      </c>
      <c r="AA5" s="797"/>
      <c r="AB5" s="797"/>
      <c r="AC5" s="797"/>
      <c r="AD5" s="798">
        <v>6486274</v>
      </c>
      <c r="AE5" s="798"/>
      <c r="AF5" s="798"/>
      <c r="AG5" s="798"/>
      <c r="AH5" s="798"/>
      <c r="AI5" s="798"/>
      <c r="AJ5" s="798"/>
      <c r="AK5" s="798"/>
      <c r="AL5" s="780">
        <v>69.7</v>
      </c>
      <c r="AM5" s="751"/>
      <c r="AN5" s="751"/>
      <c r="AO5" s="781"/>
      <c r="AP5" s="746" t="s">
        <v>225</v>
      </c>
      <c r="AQ5" s="747"/>
      <c r="AR5" s="747"/>
      <c r="AS5" s="747"/>
      <c r="AT5" s="747"/>
      <c r="AU5" s="747"/>
      <c r="AV5" s="747"/>
      <c r="AW5" s="747"/>
      <c r="AX5" s="747"/>
      <c r="AY5" s="747"/>
      <c r="AZ5" s="747"/>
      <c r="BA5" s="747"/>
      <c r="BB5" s="747"/>
      <c r="BC5" s="747"/>
      <c r="BD5" s="747"/>
      <c r="BE5" s="747"/>
      <c r="BF5" s="748"/>
      <c r="BG5" s="680">
        <v>6486274</v>
      </c>
      <c r="BH5" s="681"/>
      <c r="BI5" s="681"/>
      <c r="BJ5" s="681"/>
      <c r="BK5" s="681"/>
      <c r="BL5" s="681"/>
      <c r="BM5" s="681"/>
      <c r="BN5" s="682"/>
      <c r="BO5" s="713">
        <v>92.5</v>
      </c>
      <c r="BP5" s="713"/>
      <c r="BQ5" s="713"/>
      <c r="BR5" s="713"/>
      <c r="BS5" s="714">
        <v>29459</v>
      </c>
      <c r="BT5" s="714"/>
      <c r="BU5" s="714"/>
      <c r="BV5" s="714"/>
      <c r="BW5" s="714"/>
      <c r="BX5" s="714"/>
      <c r="BY5" s="714"/>
      <c r="BZ5" s="714"/>
      <c r="CA5" s="714"/>
      <c r="CB5" s="777"/>
      <c r="CD5" s="784" t="s">
        <v>220</v>
      </c>
      <c r="CE5" s="785"/>
      <c r="CF5" s="785"/>
      <c r="CG5" s="785"/>
      <c r="CH5" s="785"/>
      <c r="CI5" s="785"/>
      <c r="CJ5" s="785"/>
      <c r="CK5" s="785"/>
      <c r="CL5" s="785"/>
      <c r="CM5" s="785"/>
      <c r="CN5" s="785"/>
      <c r="CO5" s="785"/>
      <c r="CP5" s="785"/>
      <c r="CQ5" s="786"/>
      <c r="CR5" s="784" t="s">
        <v>226</v>
      </c>
      <c r="CS5" s="785"/>
      <c r="CT5" s="785"/>
      <c r="CU5" s="785"/>
      <c r="CV5" s="785"/>
      <c r="CW5" s="785"/>
      <c r="CX5" s="785"/>
      <c r="CY5" s="786"/>
      <c r="CZ5" s="784" t="s">
        <v>218</v>
      </c>
      <c r="DA5" s="785"/>
      <c r="DB5" s="785"/>
      <c r="DC5" s="786"/>
      <c r="DD5" s="784" t="s">
        <v>227</v>
      </c>
      <c r="DE5" s="785"/>
      <c r="DF5" s="785"/>
      <c r="DG5" s="785"/>
      <c r="DH5" s="785"/>
      <c r="DI5" s="785"/>
      <c r="DJ5" s="785"/>
      <c r="DK5" s="785"/>
      <c r="DL5" s="785"/>
      <c r="DM5" s="785"/>
      <c r="DN5" s="785"/>
      <c r="DO5" s="785"/>
      <c r="DP5" s="786"/>
      <c r="DQ5" s="784" t="s">
        <v>228</v>
      </c>
      <c r="DR5" s="785"/>
      <c r="DS5" s="785"/>
      <c r="DT5" s="785"/>
      <c r="DU5" s="785"/>
      <c r="DV5" s="785"/>
      <c r="DW5" s="785"/>
      <c r="DX5" s="785"/>
      <c r="DY5" s="785"/>
      <c r="DZ5" s="785"/>
      <c r="EA5" s="785"/>
      <c r="EB5" s="785"/>
      <c r="EC5" s="786"/>
    </row>
    <row r="6" spans="2:143" ht="11.25" customHeight="1" x14ac:dyDescent="0.15">
      <c r="B6" s="677" t="s">
        <v>229</v>
      </c>
      <c r="C6" s="678"/>
      <c r="D6" s="678"/>
      <c r="E6" s="678"/>
      <c r="F6" s="678"/>
      <c r="G6" s="678"/>
      <c r="H6" s="678"/>
      <c r="I6" s="678"/>
      <c r="J6" s="678"/>
      <c r="K6" s="678"/>
      <c r="L6" s="678"/>
      <c r="M6" s="678"/>
      <c r="N6" s="678"/>
      <c r="O6" s="678"/>
      <c r="P6" s="678"/>
      <c r="Q6" s="679"/>
      <c r="R6" s="680">
        <v>118818</v>
      </c>
      <c r="S6" s="681"/>
      <c r="T6" s="681"/>
      <c r="U6" s="681"/>
      <c r="V6" s="681"/>
      <c r="W6" s="681"/>
      <c r="X6" s="681"/>
      <c r="Y6" s="682"/>
      <c r="Z6" s="713">
        <v>0.5</v>
      </c>
      <c r="AA6" s="713"/>
      <c r="AB6" s="713"/>
      <c r="AC6" s="713"/>
      <c r="AD6" s="714">
        <v>118818</v>
      </c>
      <c r="AE6" s="714"/>
      <c r="AF6" s="714"/>
      <c r="AG6" s="714"/>
      <c r="AH6" s="714"/>
      <c r="AI6" s="714"/>
      <c r="AJ6" s="714"/>
      <c r="AK6" s="714"/>
      <c r="AL6" s="683">
        <v>1.3</v>
      </c>
      <c r="AM6" s="684"/>
      <c r="AN6" s="684"/>
      <c r="AO6" s="715"/>
      <c r="AP6" s="677" t="s">
        <v>230</v>
      </c>
      <c r="AQ6" s="678"/>
      <c r="AR6" s="678"/>
      <c r="AS6" s="678"/>
      <c r="AT6" s="678"/>
      <c r="AU6" s="678"/>
      <c r="AV6" s="678"/>
      <c r="AW6" s="678"/>
      <c r="AX6" s="678"/>
      <c r="AY6" s="678"/>
      <c r="AZ6" s="678"/>
      <c r="BA6" s="678"/>
      <c r="BB6" s="678"/>
      <c r="BC6" s="678"/>
      <c r="BD6" s="678"/>
      <c r="BE6" s="678"/>
      <c r="BF6" s="679"/>
      <c r="BG6" s="680">
        <v>6486274</v>
      </c>
      <c r="BH6" s="681"/>
      <c r="BI6" s="681"/>
      <c r="BJ6" s="681"/>
      <c r="BK6" s="681"/>
      <c r="BL6" s="681"/>
      <c r="BM6" s="681"/>
      <c r="BN6" s="682"/>
      <c r="BO6" s="713">
        <v>92.5</v>
      </c>
      <c r="BP6" s="713"/>
      <c r="BQ6" s="713"/>
      <c r="BR6" s="713"/>
      <c r="BS6" s="714">
        <v>29459</v>
      </c>
      <c r="BT6" s="714"/>
      <c r="BU6" s="714"/>
      <c r="BV6" s="714"/>
      <c r="BW6" s="714"/>
      <c r="BX6" s="714"/>
      <c r="BY6" s="714"/>
      <c r="BZ6" s="714"/>
      <c r="CA6" s="714"/>
      <c r="CB6" s="777"/>
      <c r="CD6" s="738" t="s">
        <v>231</v>
      </c>
      <c r="CE6" s="739"/>
      <c r="CF6" s="739"/>
      <c r="CG6" s="739"/>
      <c r="CH6" s="739"/>
      <c r="CI6" s="739"/>
      <c r="CJ6" s="739"/>
      <c r="CK6" s="739"/>
      <c r="CL6" s="739"/>
      <c r="CM6" s="739"/>
      <c r="CN6" s="739"/>
      <c r="CO6" s="739"/>
      <c r="CP6" s="739"/>
      <c r="CQ6" s="740"/>
      <c r="CR6" s="680">
        <v>179355</v>
      </c>
      <c r="CS6" s="681"/>
      <c r="CT6" s="681"/>
      <c r="CU6" s="681"/>
      <c r="CV6" s="681"/>
      <c r="CW6" s="681"/>
      <c r="CX6" s="681"/>
      <c r="CY6" s="682"/>
      <c r="CZ6" s="780">
        <v>0.8</v>
      </c>
      <c r="DA6" s="751"/>
      <c r="DB6" s="751"/>
      <c r="DC6" s="783"/>
      <c r="DD6" s="686" t="s">
        <v>128</v>
      </c>
      <c r="DE6" s="681"/>
      <c r="DF6" s="681"/>
      <c r="DG6" s="681"/>
      <c r="DH6" s="681"/>
      <c r="DI6" s="681"/>
      <c r="DJ6" s="681"/>
      <c r="DK6" s="681"/>
      <c r="DL6" s="681"/>
      <c r="DM6" s="681"/>
      <c r="DN6" s="681"/>
      <c r="DO6" s="681"/>
      <c r="DP6" s="682"/>
      <c r="DQ6" s="686">
        <v>179336</v>
      </c>
      <c r="DR6" s="681"/>
      <c r="DS6" s="681"/>
      <c r="DT6" s="681"/>
      <c r="DU6" s="681"/>
      <c r="DV6" s="681"/>
      <c r="DW6" s="681"/>
      <c r="DX6" s="681"/>
      <c r="DY6" s="681"/>
      <c r="DZ6" s="681"/>
      <c r="EA6" s="681"/>
      <c r="EB6" s="681"/>
      <c r="EC6" s="727"/>
    </row>
    <row r="7" spans="2:143" ht="11.25" customHeight="1" x14ac:dyDescent="0.15">
      <c r="B7" s="677" t="s">
        <v>232</v>
      </c>
      <c r="C7" s="678"/>
      <c r="D7" s="678"/>
      <c r="E7" s="678"/>
      <c r="F7" s="678"/>
      <c r="G7" s="678"/>
      <c r="H7" s="678"/>
      <c r="I7" s="678"/>
      <c r="J7" s="678"/>
      <c r="K7" s="678"/>
      <c r="L7" s="678"/>
      <c r="M7" s="678"/>
      <c r="N7" s="678"/>
      <c r="O7" s="678"/>
      <c r="P7" s="678"/>
      <c r="Q7" s="679"/>
      <c r="R7" s="680">
        <v>7399</v>
      </c>
      <c r="S7" s="681"/>
      <c r="T7" s="681"/>
      <c r="U7" s="681"/>
      <c r="V7" s="681"/>
      <c r="W7" s="681"/>
      <c r="X7" s="681"/>
      <c r="Y7" s="682"/>
      <c r="Z7" s="713">
        <v>0</v>
      </c>
      <c r="AA7" s="713"/>
      <c r="AB7" s="713"/>
      <c r="AC7" s="713"/>
      <c r="AD7" s="714">
        <v>7399</v>
      </c>
      <c r="AE7" s="714"/>
      <c r="AF7" s="714"/>
      <c r="AG7" s="714"/>
      <c r="AH7" s="714"/>
      <c r="AI7" s="714"/>
      <c r="AJ7" s="714"/>
      <c r="AK7" s="714"/>
      <c r="AL7" s="683">
        <v>0.1</v>
      </c>
      <c r="AM7" s="684"/>
      <c r="AN7" s="684"/>
      <c r="AO7" s="715"/>
      <c r="AP7" s="677" t="s">
        <v>233</v>
      </c>
      <c r="AQ7" s="678"/>
      <c r="AR7" s="678"/>
      <c r="AS7" s="678"/>
      <c r="AT7" s="678"/>
      <c r="AU7" s="678"/>
      <c r="AV7" s="678"/>
      <c r="AW7" s="678"/>
      <c r="AX7" s="678"/>
      <c r="AY7" s="678"/>
      <c r="AZ7" s="678"/>
      <c r="BA7" s="678"/>
      <c r="BB7" s="678"/>
      <c r="BC7" s="678"/>
      <c r="BD7" s="678"/>
      <c r="BE7" s="678"/>
      <c r="BF7" s="679"/>
      <c r="BG7" s="680">
        <v>3272173</v>
      </c>
      <c r="BH7" s="681"/>
      <c r="BI7" s="681"/>
      <c r="BJ7" s="681"/>
      <c r="BK7" s="681"/>
      <c r="BL7" s="681"/>
      <c r="BM7" s="681"/>
      <c r="BN7" s="682"/>
      <c r="BO7" s="713">
        <v>46.6</v>
      </c>
      <c r="BP7" s="713"/>
      <c r="BQ7" s="713"/>
      <c r="BR7" s="713"/>
      <c r="BS7" s="714">
        <v>29459</v>
      </c>
      <c r="BT7" s="714"/>
      <c r="BU7" s="714"/>
      <c r="BV7" s="714"/>
      <c r="BW7" s="714"/>
      <c r="BX7" s="714"/>
      <c r="BY7" s="714"/>
      <c r="BZ7" s="714"/>
      <c r="CA7" s="714"/>
      <c r="CB7" s="777"/>
      <c r="CD7" s="719" t="s">
        <v>234</v>
      </c>
      <c r="CE7" s="720"/>
      <c r="CF7" s="720"/>
      <c r="CG7" s="720"/>
      <c r="CH7" s="720"/>
      <c r="CI7" s="720"/>
      <c r="CJ7" s="720"/>
      <c r="CK7" s="720"/>
      <c r="CL7" s="720"/>
      <c r="CM7" s="720"/>
      <c r="CN7" s="720"/>
      <c r="CO7" s="720"/>
      <c r="CP7" s="720"/>
      <c r="CQ7" s="721"/>
      <c r="CR7" s="680">
        <v>6934895</v>
      </c>
      <c r="CS7" s="681"/>
      <c r="CT7" s="681"/>
      <c r="CU7" s="681"/>
      <c r="CV7" s="681"/>
      <c r="CW7" s="681"/>
      <c r="CX7" s="681"/>
      <c r="CY7" s="682"/>
      <c r="CZ7" s="713">
        <v>32</v>
      </c>
      <c r="DA7" s="713"/>
      <c r="DB7" s="713"/>
      <c r="DC7" s="713"/>
      <c r="DD7" s="686">
        <v>67742</v>
      </c>
      <c r="DE7" s="681"/>
      <c r="DF7" s="681"/>
      <c r="DG7" s="681"/>
      <c r="DH7" s="681"/>
      <c r="DI7" s="681"/>
      <c r="DJ7" s="681"/>
      <c r="DK7" s="681"/>
      <c r="DL7" s="681"/>
      <c r="DM7" s="681"/>
      <c r="DN7" s="681"/>
      <c r="DO7" s="681"/>
      <c r="DP7" s="682"/>
      <c r="DQ7" s="686">
        <v>1844579</v>
      </c>
      <c r="DR7" s="681"/>
      <c r="DS7" s="681"/>
      <c r="DT7" s="681"/>
      <c r="DU7" s="681"/>
      <c r="DV7" s="681"/>
      <c r="DW7" s="681"/>
      <c r="DX7" s="681"/>
      <c r="DY7" s="681"/>
      <c r="DZ7" s="681"/>
      <c r="EA7" s="681"/>
      <c r="EB7" s="681"/>
      <c r="EC7" s="727"/>
    </row>
    <row r="8" spans="2:143" ht="11.25" customHeight="1" x14ac:dyDescent="0.15">
      <c r="B8" s="677" t="s">
        <v>235</v>
      </c>
      <c r="C8" s="678"/>
      <c r="D8" s="678"/>
      <c r="E8" s="678"/>
      <c r="F8" s="678"/>
      <c r="G8" s="678"/>
      <c r="H8" s="678"/>
      <c r="I8" s="678"/>
      <c r="J8" s="678"/>
      <c r="K8" s="678"/>
      <c r="L8" s="678"/>
      <c r="M8" s="678"/>
      <c r="N8" s="678"/>
      <c r="O8" s="678"/>
      <c r="P8" s="678"/>
      <c r="Q8" s="679"/>
      <c r="R8" s="680">
        <v>43348</v>
      </c>
      <c r="S8" s="681"/>
      <c r="T8" s="681"/>
      <c r="U8" s="681"/>
      <c r="V8" s="681"/>
      <c r="W8" s="681"/>
      <c r="X8" s="681"/>
      <c r="Y8" s="682"/>
      <c r="Z8" s="713">
        <v>0.2</v>
      </c>
      <c r="AA8" s="713"/>
      <c r="AB8" s="713"/>
      <c r="AC8" s="713"/>
      <c r="AD8" s="714">
        <v>43348</v>
      </c>
      <c r="AE8" s="714"/>
      <c r="AF8" s="714"/>
      <c r="AG8" s="714"/>
      <c r="AH8" s="714"/>
      <c r="AI8" s="714"/>
      <c r="AJ8" s="714"/>
      <c r="AK8" s="714"/>
      <c r="AL8" s="683">
        <v>0.5</v>
      </c>
      <c r="AM8" s="684"/>
      <c r="AN8" s="684"/>
      <c r="AO8" s="715"/>
      <c r="AP8" s="677" t="s">
        <v>236</v>
      </c>
      <c r="AQ8" s="678"/>
      <c r="AR8" s="678"/>
      <c r="AS8" s="678"/>
      <c r="AT8" s="678"/>
      <c r="AU8" s="678"/>
      <c r="AV8" s="678"/>
      <c r="AW8" s="678"/>
      <c r="AX8" s="678"/>
      <c r="AY8" s="678"/>
      <c r="AZ8" s="678"/>
      <c r="BA8" s="678"/>
      <c r="BB8" s="678"/>
      <c r="BC8" s="678"/>
      <c r="BD8" s="678"/>
      <c r="BE8" s="678"/>
      <c r="BF8" s="679"/>
      <c r="BG8" s="680">
        <v>89838</v>
      </c>
      <c r="BH8" s="681"/>
      <c r="BI8" s="681"/>
      <c r="BJ8" s="681"/>
      <c r="BK8" s="681"/>
      <c r="BL8" s="681"/>
      <c r="BM8" s="681"/>
      <c r="BN8" s="682"/>
      <c r="BO8" s="713">
        <v>1.3</v>
      </c>
      <c r="BP8" s="713"/>
      <c r="BQ8" s="713"/>
      <c r="BR8" s="713"/>
      <c r="BS8" s="686" t="s">
        <v>237</v>
      </c>
      <c r="BT8" s="681"/>
      <c r="BU8" s="681"/>
      <c r="BV8" s="681"/>
      <c r="BW8" s="681"/>
      <c r="BX8" s="681"/>
      <c r="BY8" s="681"/>
      <c r="BZ8" s="681"/>
      <c r="CA8" s="681"/>
      <c r="CB8" s="727"/>
      <c r="CD8" s="719" t="s">
        <v>238</v>
      </c>
      <c r="CE8" s="720"/>
      <c r="CF8" s="720"/>
      <c r="CG8" s="720"/>
      <c r="CH8" s="720"/>
      <c r="CI8" s="720"/>
      <c r="CJ8" s="720"/>
      <c r="CK8" s="720"/>
      <c r="CL8" s="720"/>
      <c r="CM8" s="720"/>
      <c r="CN8" s="720"/>
      <c r="CO8" s="720"/>
      <c r="CP8" s="720"/>
      <c r="CQ8" s="721"/>
      <c r="CR8" s="680">
        <v>6298799</v>
      </c>
      <c r="CS8" s="681"/>
      <c r="CT8" s="681"/>
      <c r="CU8" s="681"/>
      <c r="CV8" s="681"/>
      <c r="CW8" s="681"/>
      <c r="CX8" s="681"/>
      <c r="CY8" s="682"/>
      <c r="CZ8" s="713">
        <v>29.1</v>
      </c>
      <c r="DA8" s="713"/>
      <c r="DB8" s="713"/>
      <c r="DC8" s="713"/>
      <c r="DD8" s="686">
        <v>64228</v>
      </c>
      <c r="DE8" s="681"/>
      <c r="DF8" s="681"/>
      <c r="DG8" s="681"/>
      <c r="DH8" s="681"/>
      <c r="DI8" s="681"/>
      <c r="DJ8" s="681"/>
      <c r="DK8" s="681"/>
      <c r="DL8" s="681"/>
      <c r="DM8" s="681"/>
      <c r="DN8" s="681"/>
      <c r="DO8" s="681"/>
      <c r="DP8" s="682"/>
      <c r="DQ8" s="686">
        <v>3400594</v>
      </c>
      <c r="DR8" s="681"/>
      <c r="DS8" s="681"/>
      <c r="DT8" s="681"/>
      <c r="DU8" s="681"/>
      <c r="DV8" s="681"/>
      <c r="DW8" s="681"/>
      <c r="DX8" s="681"/>
      <c r="DY8" s="681"/>
      <c r="DZ8" s="681"/>
      <c r="EA8" s="681"/>
      <c r="EB8" s="681"/>
      <c r="EC8" s="727"/>
    </row>
    <row r="9" spans="2:143" ht="11.25" customHeight="1" x14ac:dyDescent="0.15">
      <c r="B9" s="677" t="s">
        <v>239</v>
      </c>
      <c r="C9" s="678"/>
      <c r="D9" s="678"/>
      <c r="E9" s="678"/>
      <c r="F9" s="678"/>
      <c r="G9" s="678"/>
      <c r="H9" s="678"/>
      <c r="I9" s="678"/>
      <c r="J9" s="678"/>
      <c r="K9" s="678"/>
      <c r="L9" s="678"/>
      <c r="M9" s="678"/>
      <c r="N9" s="678"/>
      <c r="O9" s="678"/>
      <c r="P9" s="678"/>
      <c r="Q9" s="679"/>
      <c r="R9" s="680">
        <v>40973</v>
      </c>
      <c r="S9" s="681"/>
      <c r="T9" s="681"/>
      <c r="U9" s="681"/>
      <c r="V9" s="681"/>
      <c r="W9" s="681"/>
      <c r="X9" s="681"/>
      <c r="Y9" s="682"/>
      <c r="Z9" s="713">
        <v>0.2</v>
      </c>
      <c r="AA9" s="713"/>
      <c r="AB9" s="713"/>
      <c r="AC9" s="713"/>
      <c r="AD9" s="714">
        <v>40973</v>
      </c>
      <c r="AE9" s="714"/>
      <c r="AF9" s="714"/>
      <c r="AG9" s="714"/>
      <c r="AH9" s="714"/>
      <c r="AI9" s="714"/>
      <c r="AJ9" s="714"/>
      <c r="AK9" s="714"/>
      <c r="AL9" s="683">
        <v>0.4</v>
      </c>
      <c r="AM9" s="684"/>
      <c r="AN9" s="684"/>
      <c r="AO9" s="715"/>
      <c r="AP9" s="677" t="s">
        <v>240</v>
      </c>
      <c r="AQ9" s="678"/>
      <c r="AR9" s="678"/>
      <c r="AS9" s="678"/>
      <c r="AT9" s="678"/>
      <c r="AU9" s="678"/>
      <c r="AV9" s="678"/>
      <c r="AW9" s="678"/>
      <c r="AX9" s="678"/>
      <c r="AY9" s="678"/>
      <c r="AZ9" s="678"/>
      <c r="BA9" s="678"/>
      <c r="BB9" s="678"/>
      <c r="BC9" s="678"/>
      <c r="BD9" s="678"/>
      <c r="BE9" s="678"/>
      <c r="BF9" s="679"/>
      <c r="BG9" s="680">
        <v>2903679</v>
      </c>
      <c r="BH9" s="681"/>
      <c r="BI9" s="681"/>
      <c r="BJ9" s="681"/>
      <c r="BK9" s="681"/>
      <c r="BL9" s="681"/>
      <c r="BM9" s="681"/>
      <c r="BN9" s="682"/>
      <c r="BO9" s="713">
        <v>41.4</v>
      </c>
      <c r="BP9" s="713"/>
      <c r="BQ9" s="713"/>
      <c r="BR9" s="713"/>
      <c r="BS9" s="686" t="s">
        <v>237</v>
      </c>
      <c r="BT9" s="681"/>
      <c r="BU9" s="681"/>
      <c r="BV9" s="681"/>
      <c r="BW9" s="681"/>
      <c r="BX9" s="681"/>
      <c r="BY9" s="681"/>
      <c r="BZ9" s="681"/>
      <c r="CA9" s="681"/>
      <c r="CB9" s="727"/>
      <c r="CD9" s="719" t="s">
        <v>241</v>
      </c>
      <c r="CE9" s="720"/>
      <c r="CF9" s="720"/>
      <c r="CG9" s="720"/>
      <c r="CH9" s="720"/>
      <c r="CI9" s="720"/>
      <c r="CJ9" s="720"/>
      <c r="CK9" s="720"/>
      <c r="CL9" s="720"/>
      <c r="CM9" s="720"/>
      <c r="CN9" s="720"/>
      <c r="CO9" s="720"/>
      <c r="CP9" s="720"/>
      <c r="CQ9" s="721"/>
      <c r="CR9" s="680">
        <v>1371069</v>
      </c>
      <c r="CS9" s="681"/>
      <c r="CT9" s="681"/>
      <c r="CU9" s="681"/>
      <c r="CV9" s="681"/>
      <c r="CW9" s="681"/>
      <c r="CX9" s="681"/>
      <c r="CY9" s="682"/>
      <c r="CZ9" s="713">
        <v>6.3</v>
      </c>
      <c r="DA9" s="713"/>
      <c r="DB9" s="713"/>
      <c r="DC9" s="713"/>
      <c r="DD9" s="686">
        <v>9535</v>
      </c>
      <c r="DE9" s="681"/>
      <c r="DF9" s="681"/>
      <c r="DG9" s="681"/>
      <c r="DH9" s="681"/>
      <c r="DI9" s="681"/>
      <c r="DJ9" s="681"/>
      <c r="DK9" s="681"/>
      <c r="DL9" s="681"/>
      <c r="DM9" s="681"/>
      <c r="DN9" s="681"/>
      <c r="DO9" s="681"/>
      <c r="DP9" s="682"/>
      <c r="DQ9" s="686">
        <v>1317470</v>
      </c>
      <c r="DR9" s="681"/>
      <c r="DS9" s="681"/>
      <c r="DT9" s="681"/>
      <c r="DU9" s="681"/>
      <c r="DV9" s="681"/>
      <c r="DW9" s="681"/>
      <c r="DX9" s="681"/>
      <c r="DY9" s="681"/>
      <c r="DZ9" s="681"/>
      <c r="EA9" s="681"/>
      <c r="EB9" s="681"/>
      <c r="EC9" s="727"/>
    </row>
    <row r="10" spans="2:143" ht="11.25" customHeight="1" x14ac:dyDescent="0.15">
      <c r="B10" s="677" t="s">
        <v>242</v>
      </c>
      <c r="C10" s="678"/>
      <c r="D10" s="678"/>
      <c r="E10" s="678"/>
      <c r="F10" s="678"/>
      <c r="G10" s="678"/>
      <c r="H10" s="678"/>
      <c r="I10" s="678"/>
      <c r="J10" s="678"/>
      <c r="K10" s="678"/>
      <c r="L10" s="678"/>
      <c r="M10" s="678"/>
      <c r="N10" s="678"/>
      <c r="O10" s="678"/>
      <c r="P10" s="678"/>
      <c r="Q10" s="679"/>
      <c r="R10" s="680" t="s">
        <v>237</v>
      </c>
      <c r="S10" s="681"/>
      <c r="T10" s="681"/>
      <c r="U10" s="681"/>
      <c r="V10" s="681"/>
      <c r="W10" s="681"/>
      <c r="X10" s="681"/>
      <c r="Y10" s="682"/>
      <c r="Z10" s="713" t="s">
        <v>237</v>
      </c>
      <c r="AA10" s="713"/>
      <c r="AB10" s="713"/>
      <c r="AC10" s="713"/>
      <c r="AD10" s="714" t="s">
        <v>237</v>
      </c>
      <c r="AE10" s="714"/>
      <c r="AF10" s="714"/>
      <c r="AG10" s="714"/>
      <c r="AH10" s="714"/>
      <c r="AI10" s="714"/>
      <c r="AJ10" s="714"/>
      <c r="AK10" s="714"/>
      <c r="AL10" s="683" t="s">
        <v>237</v>
      </c>
      <c r="AM10" s="684"/>
      <c r="AN10" s="684"/>
      <c r="AO10" s="715"/>
      <c r="AP10" s="677" t="s">
        <v>243</v>
      </c>
      <c r="AQ10" s="678"/>
      <c r="AR10" s="678"/>
      <c r="AS10" s="678"/>
      <c r="AT10" s="678"/>
      <c r="AU10" s="678"/>
      <c r="AV10" s="678"/>
      <c r="AW10" s="678"/>
      <c r="AX10" s="678"/>
      <c r="AY10" s="678"/>
      <c r="AZ10" s="678"/>
      <c r="BA10" s="678"/>
      <c r="BB10" s="678"/>
      <c r="BC10" s="678"/>
      <c r="BD10" s="678"/>
      <c r="BE10" s="678"/>
      <c r="BF10" s="679"/>
      <c r="BG10" s="680">
        <v>111608</v>
      </c>
      <c r="BH10" s="681"/>
      <c r="BI10" s="681"/>
      <c r="BJ10" s="681"/>
      <c r="BK10" s="681"/>
      <c r="BL10" s="681"/>
      <c r="BM10" s="681"/>
      <c r="BN10" s="682"/>
      <c r="BO10" s="713">
        <v>1.6</v>
      </c>
      <c r="BP10" s="713"/>
      <c r="BQ10" s="713"/>
      <c r="BR10" s="713"/>
      <c r="BS10" s="686" t="s">
        <v>237</v>
      </c>
      <c r="BT10" s="681"/>
      <c r="BU10" s="681"/>
      <c r="BV10" s="681"/>
      <c r="BW10" s="681"/>
      <c r="BX10" s="681"/>
      <c r="BY10" s="681"/>
      <c r="BZ10" s="681"/>
      <c r="CA10" s="681"/>
      <c r="CB10" s="727"/>
      <c r="CD10" s="719" t="s">
        <v>244</v>
      </c>
      <c r="CE10" s="720"/>
      <c r="CF10" s="720"/>
      <c r="CG10" s="720"/>
      <c r="CH10" s="720"/>
      <c r="CI10" s="720"/>
      <c r="CJ10" s="720"/>
      <c r="CK10" s="720"/>
      <c r="CL10" s="720"/>
      <c r="CM10" s="720"/>
      <c r="CN10" s="720"/>
      <c r="CO10" s="720"/>
      <c r="CP10" s="720"/>
      <c r="CQ10" s="721"/>
      <c r="CR10" s="680">
        <v>1758</v>
      </c>
      <c r="CS10" s="681"/>
      <c r="CT10" s="681"/>
      <c r="CU10" s="681"/>
      <c r="CV10" s="681"/>
      <c r="CW10" s="681"/>
      <c r="CX10" s="681"/>
      <c r="CY10" s="682"/>
      <c r="CZ10" s="713">
        <v>0</v>
      </c>
      <c r="DA10" s="713"/>
      <c r="DB10" s="713"/>
      <c r="DC10" s="713"/>
      <c r="DD10" s="686" t="s">
        <v>237</v>
      </c>
      <c r="DE10" s="681"/>
      <c r="DF10" s="681"/>
      <c r="DG10" s="681"/>
      <c r="DH10" s="681"/>
      <c r="DI10" s="681"/>
      <c r="DJ10" s="681"/>
      <c r="DK10" s="681"/>
      <c r="DL10" s="681"/>
      <c r="DM10" s="681"/>
      <c r="DN10" s="681"/>
      <c r="DO10" s="681"/>
      <c r="DP10" s="682"/>
      <c r="DQ10" s="686">
        <v>58</v>
      </c>
      <c r="DR10" s="681"/>
      <c r="DS10" s="681"/>
      <c r="DT10" s="681"/>
      <c r="DU10" s="681"/>
      <c r="DV10" s="681"/>
      <c r="DW10" s="681"/>
      <c r="DX10" s="681"/>
      <c r="DY10" s="681"/>
      <c r="DZ10" s="681"/>
      <c r="EA10" s="681"/>
      <c r="EB10" s="681"/>
      <c r="EC10" s="727"/>
    </row>
    <row r="11" spans="2:143" ht="11.25" customHeight="1" x14ac:dyDescent="0.15">
      <c r="B11" s="677" t="s">
        <v>245</v>
      </c>
      <c r="C11" s="678"/>
      <c r="D11" s="678"/>
      <c r="E11" s="678"/>
      <c r="F11" s="678"/>
      <c r="G11" s="678"/>
      <c r="H11" s="678"/>
      <c r="I11" s="678"/>
      <c r="J11" s="678"/>
      <c r="K11" s="678"/>
      <c r="L11" s="678"/>
      <c r="M11" s="678"/>
      <c r="N11" s="678"/>
      <c r="O11" s="678"/>
      <c r="P11" s="678"/>
      <c r="Q11" s="679"/>
      <c r="R11" s="680">
        <v>989804</v>
      </c>
      <c r="S11" s="681"/>
      <c r="T11" s="681"/>
      <c r="U11" s="681"/>
      <c r="V11" s="681"/>
      <c r="W11" s="681"/>
      <c r="X11" s="681"/>
      <c r="Y11" s="682"/>
      <c r="Z11" s="683">
        <v>4.3</v>
      </c>
      <c r="AA11" s="684"/>
      <c r="AB11" s="684"/>
      <c r="AC11" s="685"/>
      <c r="AD11" s="686">
        <v>989804</v>
      </c>
      <c r="AE11" s="681"/>
      <c r="AF11" s="681"/>
      <c r="AG11" s="681"/>
      <c r="AH11" s="681"/>
      <c r="AI11" s="681"/>
      <c r="AJ11" s="681"/>
      <c r="AK11" s="682"/>
      <c r="AL11" s="683">
        <v>10.6</v>
      </c>
      <c r="AM11" s="684"/>
      <c r="AN11" s="684"/>
      <c r="AO11" s="715"/>
      <c r="AP11" s="677" t="s">
        <v>246</v>
      </c>
      <c r="AQ11" s="678"/>
      <c r="AR11" s="678"/>
      <c r="AS11" s="678"/>
      <c r="AT11" s="678"/>
      <c r="AU11" s="678"/>
      <c r="AV11" s="678"/>
      <c r="AW11" s="678"/>
      <c r="AX11" s="678"/>
      <c r="AY11" s="678"/>
      <c r="AZ11" s="678"/>
      <c r="BA11" s="678"/>
      <c r="BB11" s="678"/>
      <c r="BC11" s="678"/>
      <c r="BD11" s="678"/>
      <c r="BE11" s="678"/>
      <c r="BF11" s="679"/>
      <c r="BG11" s="680">
        <v>167048</v>
      </c>
      <c r="BH11" s="681"/>
      <c r="BI11" s="681"/>
      <c r="BJ11" s="681"/>
      <c r="BK11" s="681"/>
      <c r="BL11" s="681"/>
      <c r="BM11" s="681"/>
      <c r="BN11" s="682"/>
      <c r="BO11" s="713">
        <v>2.4</v>
      </c>
      <c r="BP11" s="713"/>
      <c r="BQ11" s="713"/>
      <c r="BR11" s="713"/>
      <c r="BS11" s="686">
        <v>29459</v>
      </c>
      <c r="BT11" s="681"/>
      <c r="BU11" s="681"/>
      <c r="BV11" s="681"/>
      <c r="BW11" s="681"/>
      <c r="BX11" s="681"/>
      <c r="BY11" s="681"/>
      <c r="BZ11" s="681"/>
      <c r="CA11" s="681"/>
      <c r="CB11" s="727"/>
      <c r="CD11" s="719" t="s">
        <v>247</v>
      </c>
      <c r="CE11" s="720"/>
      <c r="CF11" s="720"/>
      <c r="CG11" s="720"/>
      <c r="CH11" s="720"/>
      <c r="CI11" s="720"/>
      <c r="CJ11" s="720"/>
      <c r="CK11" s="720"/>
      <c r="CL11" s="720"/>
      <c r="CM11" s="720"/>
      <c r="CN11" s="720"/>
      <c r="CO11" s="720"/>
      <c r="CP11" s="720"/>
      <c r="CQ11" s="721"/>
      <c r="CR11" s="680">
        <v>176796</v>
      </c>
      <c r="CS11" s="681"/>
      <c r="CT11" s="681"/>
      <c r="CU11" s="681"/>
      <c r="CV11" s="681"/>
      <c r="CW11" s="681"/>
      <c r="CX11" s="681"/>
      <c r="CY11" s="682"/>
      <c r="CZ11" s="713">
        <v>0.8</v>
      </c>
      <c r="DA11" s="713"/>
      <c r="DB11" s="713"/>
      <c r="DC11" s="713"/>
      <c r="DD11" s="686">
        <v>77343</v>
      </c>
      <c r="DE11" s="681"/>
      <c r="DF11" s="681"/>
      <c r="DG11" s="681"/>
      <c r="DH11" s="681"/>
      <c r="DI11" s="681"/>
      <c r="DJ11" s="681"/>
      <c r="DK11" s="681"/>
      <c r="DL11" s="681"/>
      <c r="DM11" s="681"/>
      <c r="DN11" s="681"/>
      <c r="DO11" s="681"/>
      <c r="DP11" s="682"/>
      <c r="DQ11" s="686">
        <v>119464</v>
      </c>
      <c r="DR11" s="681"/>
      <c r="DS11" s="681"/>
      <c r="DT11" s="681"/>
      <c r="DU11" s="681"/>
      <c r="DV11" s="681"/>
      <c r="DW11" s="681"/>
      <c r="DX11" s="681"/>
      <c r="DY11" s="681"/>
      <c r="DZ11" s="681"/>
      <c r="EA11" s="681"/>
      <c r="EB11" s="681"/>
      <c r="EC11" s="727"/>
    </row>
    <row r="12" spans="2:143" ht="11.25" customHeight="1" x14ac:dyDescent="0.15">
      <c r="B12" s="677" t="s">
        <v>248</v>
      </c>
      <c r="C12" s="678"/>
      <c r="D12" s="678"/>
      <c r="E12" s="678"/>
      <c r="F12" s="678"/>
      <c r="G12" s="678"/>
      <c r="H12" s="678"/>
      <c r="I12" s="678"/>
      <c r="J12" s="678"/>
      <c r="K12" s="678"/>
      <c r="L12" s="678"/>
      <c r="M12" s="678"/>
      <c r="N12" s="678"/>
      <c r="O12" s="678"/>
      <c r="P12" s="678"/>
      <c r="Q12" s="679"/>
      <c r="R12" s="680" t="s">
        <v>237</v>
      </c>
      <c r="S12" s="681"/>
      <c r="T12" s="681"/>
      <c r="U12" s="681"/>
      <c r="V12" s="681"/>
      <c r="W12" s="681"/>
      <c r="X12" s="681"/>
      <c r="Y12" s="682"/>
      <c r="Z12" s="713" t="s">
        <v>237</v>
      </c>
      <c r="AA12" s="713"/>
      <c r="AB12" s="713"/>
      <c r="AC12" s="713"/>
      <c r="AD12" s="714" t="s">
        <v>237</v>
      </c>
      <c r="AE12" s="714"/>
      <c r="AF12" s="714"/>
      <c r="AG12" s="714"/>
      <c r="AH12" s="714"/>
      <c r="AI12" s="714"/>
      <c r="AJ12" s="714"/>
      <c r="AK12" s="714"/>
      <c r="AL12" s="683" t="s">
        <v>128</v>
      </c>
      <c r="AM12" s="684"/>
      <c r="AN12" s="684"/>
      <c r="AO12" s="715"/>
      <c r="AP12" s="677" t="s">
        <v>249</v>
      </c>
      <c r="AQ12" s="678"/>
      <c r="AR12" s="678"/>
      <c r="AS12" s="678"/>
      <c r="AT12" s="678"/>
      <c r="AU12" s="678"/>
      <c r="AV12" s="678"/>
      <c r="AW12" s="678"/>
      <c r="AX12" s="678"/>
      <c r="AY12" s="678"/>
      <c r="AZ12" s="678"/>
      <c r="BA12" s="678"/>
      <c r="BB12" s="678"/>
      <c r="BC12" s="678"/>
      <c r="BD12" s="678"/>
      <c r="BE12" s="678"/>
      <c r="BF12" s="679"/>
      <c r="BG12" s="680">
        <v>2850499</v>
      </c>
      <c r="BH12" s="681"/>
      <c r="BI12" s="681"/>
      <c r="BJ12" s="681"/>
      <c r="BK12" s="681"/>
      <c r="BL12" s="681"/>
      <c r="BM12" s="681"/>
      <c r="BN12" s="682"/>
      <c r="BO12" s="713">
        <v>40.6</v>
      </c>
      <c r="BP12" s="713"/>
      <c r="BQ12" s="713"/>
      <c r="BR12" s="713"/>
      <c r="BS12" s="686" t="s">
        <v>128</v>
      </c>
      <c r="BT12" s="681"/>
      <c r="BU12" s="681"/>
      <c r="BV12" s="681"/>
      <c r="BW12" s="681"/>
      <c r="BX12" s="681"/>
      <c r="BY12" s="681"/>
      <c r="BZ12" s="681"/>
      <c r="CA12" s="681"/>
      <c r="CB12" s="727"/>
      <c r="CD12" s="719" t="s">
        <v>250</v>
      </c>
      <c r="CE12" s="720"/>
      <c r="CF12" s="720"/>
      <c r="CG12" s="720"/>
      <c r="CH12" s="720"/>
      <c r="CI12" s="720"/>
      <c r="CJ12" s="720"/>
      <c r="CK12" s="720"/>
      <c r="CL12" s="720"/>
      <c r="CM12" s="720"/>
      <c r="CN12" s="720"/>
      <c r="CO12" s="720"/>
      <c r="CP12" s="720"/>
      <c r="CQ12" s="721"/>
      <c r="CR12" s="680">
        <v>678520</v>
      </c>
      <c r="CS12" s="681"/>
      <c r="CT12" s="681"/>
      <c r="CU12" s="681"/>
      <c r="CV12" s="681"/>
      <c r="CW12" s="681"/>
      <c r="CX12" s="681"/>
      <c r="CY12" s="682"/>
      <c r="CZ12" s="713">
        <v>3.1</v>
      </c>
      <c r="DA12" s="713"/>
      <c r="DB12" s="713"/>
      <c r="DC12" s="713"/>
      <c r="DD12" s="686">
        <v>23294</v>
      </c>
      <c r="DE12" s="681"/>
      <c r="DF12" s="681"/>
      <c r="DG12" s="681"/>
      <c r="DH12" s="681"/>
      <c r="DI12" s="681"/>
      <c r="DJ12" s="681"/>
      <c r="DK12" s="681"/>
      <c r="DL12" s="681"/>
      <c r="DM12" s="681"/>
      <c r="DN12" s="681"/>
      <c r="DO12" s="681"/>
      <c r="DP12" s="682"/>
      <c r="DQ12" s="686">
        <v>449805</v>
      </c>
      <c r="DR12" s="681"/>
      <c r="DS12" s="681"/>
      <c r="DT12" s="681"/>
      <c r="DU12" s="681"/>
      <c r="DV12" s="681"/>
      <c r="DW12" s="681"/>
      <c r="DX12" s="681"/>
      <c r="DY12" s="681"/>
      <c r="DZ12" s="681"/>
      <c r="EA12" s="681"/>
      <c r="EB12" s="681"/>
      <c r="EC12" s="727"/>
    </row>
    <row r="13" spans="2:143" ht="11.25" customHeight="1" x14ac:dyDescent="0.15">
      <c r="B13" s="677" t="s">
        <v>251</v>
      </c>
      <c r="C13" s="678"/>
      <c r="D13" s="678"/>
      <c r="E13" s="678"/>
      <c r="F13" s="678"/>
      <c r="G13" s="678"/>
      <c r="H13" s="678"/>
      <c r="I13" s="678"/>
      <c r="J13" s="678"/>
      <c r="K13" s="678"/>
      <c r="L13" s="678"/>
      <c r="M13" s="678"/>
      <c r="N13" s="678"/>
      <c r="O13" s="678"/>
      <c r="P13" s="678"/>
      <c r="Q13" s="679"/>
      <c r="R13" s="680" t="s">
        <v>128</v>
      </c>
      <c r="S13" s="681"/>
      <c r="T13" s="681"/>
      <c r="U13" s="681"/>
      <c r="V13" s="681"/>
      <c r="W13" s="681"/>
      <c r="X13" s="681"/>
      <c r="Y13" s="682"/>
      <c r="Z13" s="713" t="s">
        <v>128</v>
      </c>
      <c r="AA13" s="713"/>
      <c r="AB13" s="713"/>
      <c r="AC13" s="713"/>
      <c r="AD13" s="714" t="s">
        <v>237</v>
      </c>
      <c r="AE13" s="714"/>
      <c r="AF13" s="714"/>
      <c r="AG13" s="714"/>
      <c r="AH13" s="714"/>
      <c r="AI13" s="714"/>
      <c r="AJ13" s="714"/>
      <c r="AK13" s="714"/>
      <c r="AL13" s="683" t="s">
        <v>237</v>
      </c>
      <c r="AM13" s="684"/>
      <c r="AN13" s="684"/>
      <c r="AO13" s="715"/>
      <c r="AP13" s="677" t="s">
        <v>252</v>
      </c>
      <c r="AQ13" s="678"/>
      <c r="AR13" s="678"/>
      <c r="AS13" s="678"/>
      <c r="AT13" s="678"/>
      <c r="AU13" s="678"/>
      <c r="AV13" s="678"/>
      <c r="AW13" s="678"/>
      <c r="AX13" s="678"/>
      <c r="AY13" s="678"/>
      <c r="AZ13" s="678"/>
      <c r="BA13" s="678"/>
      <c r="BB13" s="678"/>
      <c r="BC13" s="678"/>
      <c r="BD13" s="678"/>
      <c r="BE13" s="678"/>
      <c r="BF13" s="679"/>
      <c r="BG13" s="680">
        <v>2847292</v>
      </c>
      <c r="BH13" s="681"/>
      <c r="BI13" s="681"/>
      <c r="BJ13" s="681"/>
      <c r="BK13" s="681"/>
      <c r="BL13" s="681"/>
      <c r="BM13" s="681"/>
      <c r="BN13" s="682"/>
      <c r="BO13" s="713">
        <v>40.6</v>
      </c>
      <c r="BP13" s="713"/>
      <c r="BQ13" s="713"/>
      <c r="BR13" s="713"/>
      <c r="BS13" s="686" t="s">
        <v>237</v>
      </c>
      <c r="BT13" s="681"/>
      <c r="BU13" s="681"/>
      <c r="BV13" s="681"/>
      <c r="BW13" s="681"/>
      <c r="BX13" s="681"/>
      <c r="BY13" s="681"/>
      <c r="BZ13" s="681"/>
      <c r="CA13" s="681"/>
      <c r="CB13" s="727"/>
      <c r="CD13" s="719" t="s">
        <v>253</v>
      </c>
      <c r="CE13" s="720"/>
      <c r="CF13" s="720"/>
      <c r="CG13" s="720"/>
      <c r="CH13" s="720"/>
      <c r="CI13" s="720"/>
      <c r="CJ13" s="720"/>
      <c r="CK13" s="720"/>
      <c r="CL13" s="720"/>
      <c r="CM13" s="720"/>
      <c r="CN13" s="720"/>
      <c r="CO13" s="720"/>
      <c r="CP13" s="720"/>
      <c r="CQ13" s="721"/>
      <c r="CR13" s="680">
        <v>1599600</v>
      </c>
      <c r="CS13" s="681"/>
      <c r="CT13" s="681"/>
      <c r="CU13" s="681"/>
      <c r="CV13" s="681"/>
      <c r="CW13" s="681"/>
      <c r="CX13" s="681"/>
      <c r="CY13" s="682"/>
      <c r="CZ13" s="713">
        <v>7.4</v>
      </c>
      <c r="DA13" s="713"/>
      <c r="DB13" s="713"/>
      <c r="DC13" s="713"/>
      <c r="DD13" s="686">
        <v>680965</v>
      </c>
      <c r="DE13" s="681"/>
      <c r="DF13" s="681"/>
      <c r="DG13" s="681"/>
      <c r="DH13" s="681"/>
      <c r="DI13" s="681"/>
      <c r="DJ13" s="681"/>
      <c r="DK13" s="681"/>
      <c r="DL13" s="681"/>
      <c r="DM13" s="681"/>
      <c r="DN13" s="681"/>
      <c r="DO13" s="681"/>
      <c r="DP13" s="682"/>
      <c r="DQ13" s="686">
        <v>1142208</v>
      </c>
      <c r="DR13" s="681"/>
      <c r="DS13" s="681"/>
      <c r="DT13" s="681"/>
      <c r="DU13" s="681"/>
      <c r="DV13" s="681"/>
      <c r="DW13" s="681"/>
      <c r="DX13" s="681"/>
      <c r="DY13" s="681"/>
      <c r="DZ13" s="681"/>
      <c r="EA13" s="681"/>
      <c r="EB13" s="681"/>
      <c r="EC13" s="727"/>
    </row>
    <row r="14" spans="2:143" ht="11.25" customHeight="1" x14ac:dyDescent="0.15">
      <c r="B14" s="677" t="s">
        <v>254</v>
      </c>
      <c r="C14" s="678"/>
      <c r="D14" s="678"/>
      <c r="E14" s="678"/>
      <c r="F14" s="678"/>
      <c r="G14" s="678"/>
      <c r="H14" s="678"/>
      <c r="I14" s="678"/>
      <c r="J14" s="678"/>
      <c r="K14" s="678"/>
      <c r="L14" s="678"/>
      <c r="M14" s="678"/>
      <c r="N14" s="678"/>
      <c r="O14" s="678"/>
      <c r="P14" s="678"/>
      <c r="Q14" s="679"/>
      <c r="R14" s="680" t="s">
        <v>128</v>
      </c>
      <c r="S14" s="681"/>
      <c r="T14" s="681"/>
      <c r="U14" s="681"/>
      <c r="V14" s="681"/>
      <c r="W14" s="681"/>
      <c r="X14" s="681"/>
      <c r="Y14" s="682"/>
      <c r="Z14" s="713" t="s">
        <v>237</v>
      </c>
      <c r="AA14" s="713"/>
      <c r="AB14" s="713"/>
      <c r="AC14" s="713"/>
      <c r="AD14" s="714" t="s">
        <v>237</v>
      </c>
      <c r="AE14" s="714"/>
      <c r="AF14" s="714"/>
      <c r="AG14" s="714"/>
      <c r="AH14" s="714"/>
      <c r="AI14" s="714"/>
      <c r="AJ14" s="714"/>
      <c r="AK14" s="714"/>
      <c r="AL14" s="683" t="s">
        <v>237</v>
      </c>
      <c r="AM14" s="684"/>
      <c r="AN14" s="684"/>
      <c r="AO14" s="715"/>
      <c r="AP14" s="677" t="s">
        <v>255</v>
      </c>
      <c r="AQ14" s="678"/>
      <c r="AR14" s="678"/>
      <c r="AS14" s="678"/>
      <c r="AT14" s="678"/>
      <c r="AU14" s="678"/>
      <c r="AV14" s="678"/>
      <c r="AW14" s="678"/>
      <c r="AX14" s="678"/>
      <c r="AY14" s="678"/>
      <c r="AZ14" s="678"/>
      <c r="BA14" s="678"/>
      <c r="BB14" s="678"/>
      <c r="BC14" s="678"/>
      <c r="BD14" s="678"/>
      <c r="BE14" s="678"/>
      <c r="BF14" s="679"/>
      <c r="BG14" s="680">
        <v>89346</v>
      </c>
      <c r="BH14" s="681"/>
      <c r="BI14" s="681"/>
      <c r="BJ14" s="681"/>
      <c r="BK14" s="681"/>
      <c r="BL14" s="681"/>
      <c r="BM14" s="681"/>
      <c r="BN14" s="682"/>
      <c r="BO14" s="713">
        <v>1.3</v>
      </c>
      <c r="BP14" s="713"/>
      <c r="BQ14" s="713"/>
      <c r="BR14" s="713"/>
      <c r="BS14" s="686" t="s">
        <v>128</v>
      </c>
      <c r="BT14" s="681"/>
      <c r="BU14" s="681"/>
      <c r="BV14" s="681"/>
      <c r="BW14" s="681"/>
      <c r="BX14" s="681"/>
      <c r="BY14" s="681"/>
      <c r="BZ14" s="681"/>
      <c r="CA14" s="681"/>
      <c r="CB14" s="727"/>
      <c r="CD14" s="719" t="s">
        <v>256</v>
      </c>
      <c r="CE14" s="720"/>
      <c r="CF14" s="720"/>
      <c r="CG14" s="720"/>
      <c r="CH14" s="720"/>
      <c r="CI14" s="720"/>
      <c r="CJ14" s="720"/>
      <c r="CK14" s="720"/>
      <c r="CL14" s="720"/>
      <c r="CM14" s="720"/>
      <c r="CN14" s="720"/>
      <c r="CO14" s="720"/>
      <c r="CP14" s="720"/>
      <c r="CQ14" s="721"/>
      <c r="CR14" s="680">
        <v>542338</v>
      </c>
      <c r="CS14" s="681"/>
      <c r="CT14" s="681"/>
      <c r="CU14" s="681"/>
      <c r="CV14" s="681"/>
      <c r="CW14" s="681"/>
      <c r="CX14" s="681"/>
      <c r="CY14" s="682"/>
      <c r="CZ14" s="713">
        <v>2.5</v>
      </c>
      <c r="DA14" s="713"/>
      <c r="DB14" s="713"/>
      <c r="DC14" s="713"/>
      <c r="DD14" s="686">
        <v>32564</v>
      </c>
      <c r="DE14" s="681"/>
      <c r="DF14" s="681"/>
      <c r="DG14" s="681"/>
      <c r="DH14" s="681"/>
      <c r="DI14" s="681"/>
      <c r="DJ14" s="681"/>
      <c r="DK14" s="681"/>
      <c r="DL14" s="681"/>
      <c r="DM14" s="681"/>
      <c r="DN14" s="681"/>
      <c r="DO14" s="681"/>
      <c r="DP14" s="682"/>
      <c r="DQ14" s="686">
        <v>508089</v>
      </c>
      <c r="DR14" s="681"/>
      <c r="DS14" s="681"/>
      <c r="DT14" s="681"/>
      <c r="DU14" s="681"/>
      <c r="DV14" s="681"/>
      <c r="DW14" s="681"/>
      <c r="DX14" s="681"/>
      <c r="DY14" s="681"/>
      <c r="DZ14" s="681"/>
      <c r="EA14" s="681"/>
      <c r="EB14" s="681"/>
      <c r="EC14" s="727"/>
    </row>
    <row r="15" spans="2:143" ht="11.25" customHeight="1" x14ac:dyDescent="0.15">
      <c r="B15" s="677" t="s">
        <v>257</v>
      </c>
      <c r="C15" s="678"/>
      <c r="D15" s="678"/>
      <c r="E15" s="678"/>
      <c r="F15" s="678"/>
      <c r="G15" s="678"/>
      <c r="H15" s="678"/>
      <c r="I15" s="678"/>
      <c r="J15" s="678"/>
      <c r="K15" s="678"/>
      <c r="L15" s="678"/>
      <c r="M15" s="678"/>
      <c r="N15" s="678"/>
      <c r="O15" s="678"/>
      <c r="P15" s="678"/>
      <c r="Q15" s="679"/>
      <c r="R15" s="680" t="s">
        <v>237</v>
      </c>
      <c r="S15" s="681"/>
      <c r="T15" s="681"/>
      <c r="U15" s="681"/>
      <c r="V15" s="681"/>
      <c r="W15" s="681"/>
      <c r="X15" s="681"/>
      <c r="Y15" s="682"/>
      <c r="Z15" s="713" t="s">
        <v>128</v>
      </c>
      <c r="AA15" s="713"/>
      <c r="AB15" s="713"/>
      <c r="AC15" s="713"/>
      <c r="AD15" s="714" t="s">
        <v>237</v>
      </c>
      <c r="AE15" s="714"/>
      <c r="AF15" s="714"/>
      <c r="AG15" s="714"/>
      <c r="AH15" s="714"/>
      <c r="AI15" s="714"/>
      <c r="AJ15" s="714"/>
      <c r="AK15" s="714"/>
      <c r="AL15" s="683" t="s">
        <v>237</v>
      </c>
      <c r="AM15" s="684"/>
      <c r="AN15" s="684"/>
      <c r="AO15" s="715"/>
      <c r="AP15" s="677" t="s">
        <v>258</v>
      </c>
      <c r="AQ15" s="678"/>
      <c r="AR15" s="678"/>
      <c r="AS15" s="678"/>
      <c r="AT15" s="678"/>
      <c r="AU15" s="678"/>
      <c r="AV15" s="678"/>
      <c r="AW15" s="678"/>
      <c r="AX15" s="678"/>
      <c r="AY15" s="678"/>
      <c r="AZ15" s="678"/>
      <c r="BA15" s="678"/>
      <c r="BB15" s="678"/>
      <c r="BC15" s="678"/>
      <c r="BD15" s="678"/>
      <c r="BE15" s="678"/>
      <c r="BF15" s="679"/>
      <c r="BG15" s="680">
        <v>274256</v>
      </c>
      <c r="BH15" s="681"/>
      <c r="BI15" s="681"/>
      <c r="BJ15" s="681"/>
      <c r="BK15" s="681"/>
      <c r="BL15" s="681"/>
      <c r="BM15" s="681"/>
      <c r="BN15" s="682"/>
      <c r="BO15" s="713">
        <v>3.9</v>
      </c>
      <c r="BP15" s="713"/>
      <c r="BQ15" s="713"/>
      <c r="BR15" s="713"/>
      <c r="BS15" s="686" t="s">
        <v>237</v>
      </c>
      <c r="BT15" s="681"/>
      <c r="BU15" s="681"/>
      <c r="BV15" s="681"/>
      <c r="BW15" s="681"/>
      <c r="BX15" s="681"/>
      <c r="BY15" s="681"/>
      <c r="BZ15" s="681"/>
      <c r="CA15" s="681"/>
      <c r="CB15" s="727"/>
      <c r="CD15" s="719" t="s">
        <v>259</v>
      </c>
      <c r="CE15" s="720"/>
      <c r="CF15" s="720"/>
      <c r="CG15" s="720"/>
      <c r="CH15" s="720"/>
      <c r="CI15" s="720"/>
      <c r="CJ15" s="720"/>
      <c r="CK15" s="720"/>
      <c r="CL15" s="720"/>
      <c r="CM15" s="720"/>
      <c r="CN15" s="720"/>
      <c r="CO15" s="720"/>
      <c r="CP15" s="720"/>
      <c r="CQ15" s="721"/>
      <c r="CR15" s="680">
        <v>2660839</v>
      </c>
      <c r="CS15" s="681"/>
      <c r="CT15" s="681"/>
      <c r="CU15" s="681"/>
      <c r="CV15" s="681"/>
      <c r="CW15" s="681"/>
      <c r="CX15" s="681"/>
      <c r="CY15" s="682"/>
      <c r="CZ15" s="713">
        <v>12.3</v>
      </c>
      <c r="DA15" s="713"/>
      <c r="DB15" s="713"/>
      <c r="DC15" s="713"/>
      <c r="DD15" s="686">
        <v>547882</v>
      </c>
      <c r="DE15" s="681"/>
      <c r="DF15" s="681"/>
      <c r="DG15" s="681"/>
      <c r="DH15" s="681"/>
      <c r="DI15" s="681"/>
      <c r="DJ15" s="681"/>
      <c r="DK15" s="681"/>
      <c r="DL15" s="681"/>
      <c r="DM15" s="681"/>
      <c r="DN15" s="681"/>
      <c r="DO15" s="681"/>
      <c r="DP15" s="682"/>
      <c r="DQ15" s="686">
        <v>1337723</v>
      </c>
      <c r="DR15" s="681"/>
      <c r="DS15" s="681"/>
      <c r="DT15" s="681"/>
      <c r="DU15" s="681"/>
      <c r="DV15" s="681"/>
      <c r="DW15" s="681"/>
      <c r="DX15" s="681"/>
      <c r="DY15" s="681"/>
      <c r="DZ15" s="681"/>
      <c r="EA15" s="681"/>
      <c r="EB15" s="681"/>
      <c r="EC15" s="727"/>
    </row>
    <row r="16" spans="2:143" ht="11.25" customHeight="1" x14ac:dyDescent="0.15">
      <c r="B16" s="677" t="s">
        <v>260</v>
      </c>
      <c r="C16" s="678"/>
      <c r="D16" s="678"/>
      <c r="E16" s="678"/>
      <c r="F16" s="678"/>
      <c r="G16" s="678"/>
      <c r="H16" s="678"/>
      <c r="I16" s="678"/>
      <c r="J16" s="678"/>
      <c r="K16" s="678"/>
      <c r="L16" s="678"/>
      <c r="M16" s="678"/>
      <c r="N16" s="678"/>
      <c r="O16" s="678"/>
      <c r="P16" s="678"/>
      <c r="Q16" s="679"/>
      <c r="R16" s="680">
        <v>23389</v>
      </c>
      <c r="S16" s="681"/>
      <c r="T16" s="681"/>
      <c r="U16" s="681"/>
      <c r="V16" s="681"/>
      <c r="W16" s="681"/>
      <c r="X16" s="681"/>
      <c r="Y16" s="682"/>
      <c r="Z16" s="713">
        <v>0.1</v>
      </c>
      <c r="AA16" s="713"/>
      <c r="AB16" s="713"/>
      <c r="AC16" s="713"/>
      <c r="AD16" s="714">
        <v>23389</v>
      </c>
      <c r="AE16" s="714"/>
      <c r="AF16" s="714"/>
      <c r="AG16" s="714"/>
      <c r="AH16" s="714"/>
      <c r="AI16" s="714"/>
      <c r="AJ16" s="714"/>
      <c r="AK16" s="714"/>
      <c r="AL16" s="683">
        <v>0.3</v>
      </c>
      <c r="AM16" s="684"/>
      <c r="AN16" s="684"/>
      <c r="AO16" s="715"/>
      <c r="AP16" s="677" t="s">
        <v>261</v>
      </c>
      <c r="AQ16" s="678"/>
      <c r="AR16" s="678"/>
      <c r="AS16" s="678"/>
      <c r="AT16" s="678"/>
      <c r="AU16" s="678"/>
      <c r="AV16" s="678"/>
      <c r="AW16" s="678"/>
      <c r="AX16" s="678"/>
      <c r="AY16" s="678"/>
      <c r="AZ16" s="678"/>
      <c r="BA16" s="678"/>
      <c r="BB16" s="678"/>
      <c r="BC16" s="678"/>
      <c r="BD16" s="678"/>
      <c r="BE16" s="678"/>
      <c r="BF16" s="679"/>
      <c r="BG16" s="680" t="s">
        <v>237</v>
      </c>
      <c r="BH16" s="681"/>
      <c r="BI16" s="681"/>
      <c r="BJ16" s="681"/>
      <c r="BK16" s="681"/>
      <c r="BL16" s="681"/>
      <c r="BM16" s="681"/>
      <c r="BN16" s="682"/>
      <c r="BO16" s="713" t="s">
        <v>237</v>
      </c>
      <c r="BP16" s="713"/>
      <c r="BQ16" s="713"/>
      <c r="BR16" s="713"/>
      <c r="BS16" s="686" t="s">
        <v>128</v>
      </c>
      <c r="BT16" s="681"/>
      <c r="BU16" s="681"/>
      <c r="BV16" s="681"/>
      <c r="BW16" s="681"/>
      <c r="BX16" s="681"/>
      <c r="BY16" s="681"/>
      <c r="BZ16" s="681"/>
      <c r="CA16" s="681"/>
      <c r="CB16" s="727"/>
      <c r="CD16" s="719" t="s">
        <v>262</v>
      </c>
      <c r="CE16" s="720"/>
      <c r="CF16" s="720"/>
      <c r="CG16" s="720"/>
      <c r="CH16" s="720"/>
      <c r="CI16" s="720"/>
      <c r="CJ16" s="720"/>
      <c r="CK16" s="720"/>
      <c r="CL16" s="720"/>
      <c r="CM16" s="720"/>
      <c r="CN16" s="720"/>
      <c r="CO16" s="720"/>
      <c r="CP16" s="720"/>
      <c r="CQ16" s="721"/>
      <c r="CR16" s="680" t="s">
        <v>237</v>
      </c>
      <c r="CS16" s="681"/>
      <c r="CT16" s="681"/>
      <c r="CU16" s="681"/>
      <c r="CV16" s="681"/>
      <c r="CW16" s="681"/>
      <c r="CX16" s="681"/>
      <c r="CY16" s="682"/>
      <c r="CZ16" s="713" t="s">
        <v>237</v>
      </c>
      <c r="DA16" s="713"/>
      <c r="DB16" s="713"/>
      <c r="DC16" s="713"/>
      <c r="DD16" s="686" t="s">
        <v>128</v>
      </c>
      <c r="DE16" s="681"/>
      <c r="DF16" s="681"/>
      <c r="DG16" s="681"/>
      <c r="DH16" s="681"/>
      <c r="DI16" s="681"/>
      <c r="DJ16" s="681"/>
      <c r="DK16" s="681"/>
      <c r="DL16" s="681"/>
      <c r="DM16" s="681"/>
      <c r="DN16" s="681"/>
      <c r="DO16" s="681"/>
      <c r="DP16" s="682"/>
      <c r="DQ16" s="686" t="s">
        <v>237</v>
      </c>
      <c r="DR16" s="681"/>
      <c r="DS16" s="681"/>
      <c r="DT16" s="681"/>
      <c r="DU16" s="681"/>
      <c r="DV16" s="681"/>
      <c r="DW16" s="681"/>
      <c r="DX16" s="681"/>
      <c r="DY16" s="681"/>
      <c r="DZ16" s="681"/>
      <c r="EA16" s="681"/>
      <c r="EB16" s="681"/>
      <c r="EC16" s="727"/>
    </row>
    <row r="17" spans="2:133" ht="11.25" customHeight="1" x14ac:dyDescent="0.15">
      <c r="B17" s="677" t="s">
        <v>263</v>
      </c>
      <c r="C17" s="678"/>
      <c r="D17" s="678"/>
      <c r="E17" s="678"/>
      <c r="F17" s="678"/>
      <c r="G17" s="678"/>
      <c r="H17" s="678"/>
      <c r="I17" s="678"/>
      <c r="J17" s="678"/>
      <c r="K17" s="678"/>
      <c r="L17" s="678"/>
      <c r="M17" s="678"/>
      <c r="N17" s="678"/>
      <c r="O17" s="678"/>
      <c r="P17" s="678"/>
      <c r="Q17" s="679"/>
      <c r="R17" s="680">
        <v>21632</v>
      </c>
      <c r="S17" s="681"/>
      <c r="T17" s="681"/>
      <c r="U17" s="681"/>
      <c r="V17" s="681"/>
      <c r="W17" s="681"/>
      <c r="X17" s="681"/>
      <c r="Y17" s="682"/>
      <c r="Z17" s="713">
        <v>0.1</v>
      </c>
      <c r="AA17" s="713"/>
      <c r="AB17" s="713"/>
      <c r="AC17" s="713"/>
      <c r="AD17" s="714">
        <v>21632</v>
      </c>
      <c r="AE17" s="714"/>
      <c r="AF17" s="714"/>
      <c r="AG17" s="714"/>
      <c r="AH17" s="714"/>
      <c r="AI17" s="714"/>
      <c r="AJ17" s="714"/>
      <c r="AK17" s="714"/>
      <c r="AL17" s="683">
        <v>0.2</v>
      </c>
      <c r="AM17" s="684"/>
      <c r="AN17" s="684"/>
      <c r="AO17" s="715"/>
      <c r="AP17" s="677" t="s">
        <v>264</v>
      </c>
      <c r="AQ17" s="678"/>
      <c r="AR17" s="678"/>
      <c r="AS17" s="678"/>
      <c r="AT17" s="678"/>
      <c r="AU17" s="678"/>
      <c r="AV17" s="678"/>
      <c r="AW17" s="678"/>
      <c r="AX17" s="678"/>
      <c r="AY17" s="678"/>
      <c r="AZ17" s="678"/>
      <c r="BA17" s="678"/>
      <c r="BB17" s="678"/>
      <c r="BC17" s="678"/>
      <c r="BD17" s="678"/>
      <c r="BE17" s="678"/>
      <c r="BF17" s="679"/>
      <c r="BG17" s="680" t="s">
        <v>237</v>
      </c>
      <c r="BH17" s="681"/>
      <c r="BI17" s="681"/>
      <c r="BJ17" s="681"/>
      <c r="BK17" s="681"/>
      <c r="BL17" s="681"/>
      <c r="BM17" s="681"/>
      <c r="BN17" s="682"/>
      <c r="BO17" s="713" t="s">
        <v>237</v>
      </c>
      <c r="BP17" s="713"/>
      <c r="BQ17" s="713"/>
      <c r="BR17" s="713"/>
      <c r="BS17" s="686" t="s">
        <v>237</v>
      </c>
      <c r="BT17" s="681"/>
      <c r="BU17" s="681"/>
      <c r="BV17" s="681"/>
      <c r="BW17" s="681"/>
      <c r="BX17" s="681"/>
      <c r="BY17" s="681"/>
      <c r="BZ17" s="681"/>
      <c r="CA17" s="681"/>
      <c r="CB17" s="727"/>
      <c r="CD17" s="719" t="s">
        <v>265</v>
      </c>
      <c r="CE17" s="720"/>
      <c r="CF17" s="720"/>
      <c r="CG17" s="720"/>
      <c r="CH17" s="720"/>
      <c r="CI17" s="720"/>
      <c r="CJ17" s="720"/>
      <c r="CK17" s="720"/>
      <c r="CL17" s="720"/>
      <c r="CM17" s="720"/>
      <c r="CN17" s="720"/>
      <c r="CO17" s="720"/>
      <c r="CP17" s="720"/>
      <c r="CQ17" s="721"/>
      <c r="CR17" s="680">
        <v>1194963</v>
      </c>
      <c r="CS17" s="681"/>
      <c r="CT17" s="681"/>
      <c r="CU17" s="681"/>
      <c r="CV17" s="681"/>
      <c r="CW17" s="681"/>
      <c r="CX17" s="681"/>
      <c r="CY17" s="682"/>
      <c r="CZ17" s="713">
        <v>5.5</v>
      </c>
      <c r="DA17" s="713"/>
      <c r="DB17" s="713"/>
      <c r="DC17" s="713"/>
      <c r="DD17" s="686" t="s">
        <v>128</v>
      </c>
      <c r="DE17" s="681"/>
      <c r="DF17" s="681"/>
      <c r="DG17" s="681"/>
      <c r="DH17" s="681"/>
      <c r="DI17" s="681"/>
      <c r="DJ17" s="681"/>
      <c r="DK17" s="681"/>
      <c r="DL17" s="681"/>
      <c r="DM17" s="681"/>
      <c r="DN17" s="681"/>
      <c r="DO17" s="681"/>
      <c r="DP17" s="682"/>
      <c r="DQ17" s="686">
        <v>1194963</v>
      </c>
      <c r="DR17" s="681"/>
      <c r="DS17" s="681"/>
      <c r="DT17" s="681"/>
      <c r="DU17" s="681"/>
      <c r="DV17" s="681"/>
      <c r="DW17" s="681"/>
      <c r="DX17" s="681"/>
      <c r="DY17" s="681"/>
      <c r="DZ17" s="681"/>
      <c r="EA17" s="681"/>
      <c r="EB17" s="681"/>
      <c r="EC17" s="727"/>
    </row>
    <row r="18" spans="2:133" ht="11.25" customHeight="1" x14ac:dyDescent="0.15">
      <c r="B18" s="677" t="s">
        <v>266</v>
      </c>
      <c r="C18" s="678"/>
      <c r="D18" s="678"/>
      <c r="E18" s="678"/>
      <c r="F18" s="678"/>
      <c r="G18" s="678"/>
      <c r="H18" s="678"/>
      <c r="I18" s="678"/>
      <c r="J18" s="678"/>
      <c r="K18" s="678"/>
      <c r="L18" s="678"/>
      <c r="M18" s="678"/>
      <c r="N18" s="678"/>
      <c r="O18" s="678"/>
      <c r="P18" s="678"/>
      <c r="Q18" s="679"/>
      <c r="R18" s="680">
        <v>60665</v>
      </c>
      <c r="S18" s="681"/>
      <c r="T18" s="681"/>
      <c r="U18" s="681"/>
      <c r="V18" s="681"/>
      <c r="W18" s="681"/>
      <c r="X18" s="681"/>
      <c r="Y18" s="682"/>
      <c r="Z18" s="713">
        <v>0.3</v>
      </c>
      <c r="AA18" s="713"/>
      <c r="AB18" s="713"/>
      <c r="AC18" s="713"/>
      <c r="AD18" s="714">
        <v>60665</v>
      </c>
      <c r="AE18" s="714"/>
      <c r="AF18" s="714"/>
      <c r="AG18" s="714"/>
      <c r="AH18" s="714"/>
      <c r="AI18" s="714"/>
      <c r="AJ18" s="714"/>
      <c r="AK18" s="714"/>
      <c r="AL18" s="683">
        <v>0.7</v>
      </c>
      <c r="AM18" s="684"/>
      <c r="AN18" s="684"/>
      <c r="AO18" s="715"/>
      <c r="AP18" s="677" t="s">
        <v>267</v>
      </c>
      <c r="AQ18" s="678"/>
      <c r="AR18" s="678"/>
      <c r="AS18" s="678"/>
      <c r="AT18" s="678"/>
      <c r="AU18" s="678"/>
      <c r="AV18" s="678"/>
      <c r="AW18" s="678"/>
      <c r="AX18" s="678"/>
      <c r="AY18" s="678"/>
      <c r="AZ18" s="678"/>
      <c r="BA18" s="678"/>
      <c r="BB18" s="678"/>
      <c r="BC18" s="678"/>
      <c r="BD18" s="678"/>
      <c r="BE18" s="678"/>
      <c r="BF18" s="679"/>
      <c r="BG18" s="680" t="s">
        <v>128</v>
      </c>
      <c r="BH18" s="681"/>
      <c r="BI18" s="681"/>
      <c r="BJ18" s="681"/>
      <c r="BK18" s="681"/>
      <c r="BL18" s="681"/>
      <c r="BM18" s="681"/>
      <c r="BN18" s="682"/>
      <c r="BO18" s="713" t="s">
        <v>237</v>
      </c>
      <c r="BP18" s="713"/>
      <c r="BQ18" s="713"/>
      <c r="BR18" s="713"/>
      <c r="BS18" s="686" t="s">
        <v>237</v>
      </c>
      <c r="BT18" s="681"/>
      <c r="BU18" s="681"/>
      <c r="BV18" s="681"/>
      <c r="BW18" s="681"/>
      <c r="BX18" s="681"/>
      <c r="BY18" s="681"/>
      <c r="BZ18" s="681"/>
      <c r="CA18" s="681"/>
      <c r="CB18" s="727"/>
      <c r="CD18" s="719" t="s">
        <v>268</v>
      </c>
      <c r="CE18" s="720"/>
      <c r="CF18" s="720"/>
      <c r="CG18" s="720"/>
      <c r="CH18" s="720"/>
      <c r="CI18" s="720"/>
      <c r="CJ18" s="720"/>
      <c r="CK18" s="720"/>
      <c r="CL18" s="720"/>
      <c r="CM18" s="720"/>
      <c r="CN18" s="720"/>
      <c r="CO18" s="720"/>
      <c r="CP18" s="720"/>
      <c r="CQ18" s="721"/>
      <c r="CR18" s="680" t="s">
        <v>128</v>
      </c>
      <c r="CS18" s="681"/>
      <c r="CT18" s="681"/>
      <c r="CU18" s="681"/>
      <c r="CV18" s="681"/>
      <c r="CW18" s="681"/>
      <c r="CX18" s="681"/>
      <c r="CY18" s="682"/>
      <c r="CZ18" s="713" t="s">
        <v>128</v>
      </c>
      <c r="DA18" s="713"/>
      <c r="DB18" s="713"/>
      <c r="DC18" s="713"/>
      <c r="DD18" s="686" t="s">
        <v>128</v>
      </c>
      <c r="DE18" s="681"/>
      <c r="DF18" s="681"/>
      <c r="DG18" s="681"/>
      <c r="DH18" s="681"/>
      <c r="DI18" s="681"/>
      <c r="DJ18" s="681"/>
      <c r="DK18" s="681"/>
      <c r="DL18" s="681"/>
      <c r="DM18" s="681"/>
      <c r="DN18" s="681"/>
      <c r="DO18" s="681"/>
      <c r="DP18" s="682"/>
      <c r="DQ18" s="686" t="s">
        <v>128</v>
      </c>
      <c r="DR18" s="681"/>
      <c r="DS18" s="681"/>
      <c r="DT18" s="681"/>
      <c r="DU18" s="681"/>
      <c r="DV18" s="681"/>
      <c r="DW18" s="681"/>
      <c r="DX18" s="681"/>
      <c r="DY18" s="681"/>
      <c r="DZ18" s="681"/>
      <c r="EA18" s="681"/>
      <c r="EB18" s="681"/>
      <c r="EC18" s="727"/>
    </row>
    <row r="19" spans="2:133" ht="11.25" customHeight="1" x14ac:dyDescent="0.15">
      <c r="B19" s="677" t="s">
        <v>269</v>
      </c>
      <c r="C19" s="678"/>
      <c r="D19" s="678"/>
      <c r="E19" s="678"/>
      <c r="F19" s="678"/>
      <c r="G19" s="678"/>
      <c r="H19" s="678"/>
      <c r="I19" s="678"/>
      <c r="J19" s="678"/>
      <c r="K19" s="678"/>
      <c r="L19" s="678"/>
      <c r="M19" s="678"/>
      <c r="N19" s="678"/>
      <c r="O19" s="678"/>
      <c r="P19" s="678"/>
      <c r="Q19" s="679"/>
      <c r="R19" s="680">
        <v>46947</v>
      </c>
      <c r="S19" s="681"/>
      <c r="T19" s="681"/>
      <c r="U19" s="681"/>
      <c r="V19" s="681"/>
      <c r="W19" s="681"/>
      <c r="X19" s="681"/>
      <c r="Y19" s="682"/>
      <c r="Z19" s="713">
        <v>0.2</v>
      </c>
      <c r="AA19" s="713"/>
      <c r="AB19" s="713"/>
      <c r="AC19" s="713"/>
      <c r="AD19" s="714">
        <v>46947</v>
      </c>
      <c r="AE19" s="714"/>
      <c r="AF19" s="714"/>
      <c r="AG19" s="714"/>
      <c r="AH19" s="714"/>
      <c r="AI19" s="714"/>
      <c r="AJ19" s="714"/>
      <c r="AK19" s="714"/>
      <c r="AL19" s="683">
        <v>0.5</v>
      </c>
      <c r="AM19" s="684"/>
      <c r="AN19" s="684"/>
      <c r="AO19" s="715"/>
      <c r="AP19" s="677" t="s">
        <v>270</v>
      </c>
      <c r="AQ19" s="678"/>
      <c r="AR19" s="678"/>
      <c r="AS19" s="678"/>
      <c r="AT19" s="678"/>
      <c r="AU19" s="678"/>
      <c r="AV19" s="678"/>
      <c r="AW19" s="678"/>
      <c r="AX19" s="678"/>
      <c r="AY19" s="678"/>
      <c r="AZ19" s="678"/>
      <c r="BA19" s="678"/>
      <c r="BB19" s="678"/>
      <c r="BC19" s="678"/>
      <c r="BD19" s="678"/>
      <c r="BE19" s="678"/>
      <c r="BF19" s="679"/>
      <c r="BG19" s="680">
        <v>528164</v>
      </c>
      <c r="BH19" s="681"/>
      <c r="BI19" s="681"/>
      <c r="BJ19" s="681"/>
      <c r="BK19" s="681"/>
      <c r="BL19" s="681"/>
      <c r="BM19" s="681"/>
      <c r="BN19" s="682"/>
      <c r="BO19" s="713">
        <v>7.5</v>
      </c>
      <c r="BP19" s="713"/>
      <c r="BQ19" s="713"/>
      <c r="BR19" s="713"/>
      <c r="BS19" s="686" t="s">
        <v>128</v>
      </c>
      <c r="BT19" s="681"/>
      <c r="BU19" s="681"/>
      <c r="BV19" s="681"/>
      <c r="BW19" s="681"/>
      <c r="BX19" s="681"/>
      <c r="BY19" s="681"/>
      <c r="BZ19" s="681"/>
      <c r="CA19" s="681"/>
      <c r="CB19" s="727"/>
      <c r="CD19" s="719" t="s">
        <v>271</v>
      </c>
      <c r="CE19" s="720"/>
      <c r="CF19" s="720"/>
      <c r="CG19" s="720"/>
      <c r="CH19" s="720"/>
      <c r="CI19" s="720"/>
      <c r="CJ19" s="720"/>
      <c r="CK19" s="720"/>
      <c r="CL19" s="720"/>
      <c r="CM19" s="720"/>
      <c r="CN19" s="720"/>
      <c r="CO19" s="720"/>
      <c r="CP19" s="720"/>
      <c r="CQ19" s="721"/>
      <c r="CR19" s="680" t="s">
        <v>237</v>
      </c>
      <c r="CS19" s="681"/>
      <c r="CT19" s="681"/>
      <c r="CU19" s="681"/>
      <c r="CV19" s="681"/>
      <c r="CW19" s="681"/>
      <c r="CX19" s="681"/>
      <c r="CY19" s="682"/>
      <c r="CZ19" s="713" t="s">
        <v>237</v>
      </c>
      <c r="DA19" s="713"/>
      <c r="DB19" s="713"/>
      <c r="DC19" s="713"/>
      <c r="DD19" s="686" t="s">
        <v>237</v>
      </c>
      <c r="DE19" s="681"/>
      <c r="DF19" s="681"/>
      <c r="DG19" s="681"/>
      <c r="DH19" s="681"/>
      <c r="DI19" s="681"/>
      <c r="DJ19" s="681"/>
      <c r="DK19" s="681"/>
      <c r="DL19" s="681"/>
      <c r="DM19" s="681"/>
      <c r="DN19" s="681"/>
      <c r="DO19" s="681"/>
      <c r="DP19" s="682"/>
      <c r="DQ19" s="686" t="s">
        <v>237</v>
      </c>
      <c r="DR19" s="681"/>
      <c r="DS19" s="681"/>
      <c r="DT19" s="681"/>
      <c r="DU19" s="681"/>
      <c r="DV19" s="681"/>
      <c r="DW19" s="681"/>
      <c r="DX19" s="681"/>
      <c r="DY19" s="681"/>
      <c r="DZ19" s="681"/>
      <c r="EA19" s="681"/>
      <c r="EB19" s="681"/>
      <c r="EC19" s="727"/>
    </row>
    <row r="20" spans="2:133" ht="11.25" customHeight="1" x14ac:dyDescent="0.15">
      <c r="B20" s="677" t="s">
        <v>272</v>
      </c>
      <c r="C20" s="678"/>
      <c r="D20" s="678"/>
      <c r="E20" s="678"/>
      <c r="F20" s="678"/>
      <c r="G20" s="678"/>
      <c r="H20" s="678"/>
      <c r="I20" s="678"/>
      <c r="J20" s="678"/>
      <c r="K20" s="678"/>
      <c r="L20" s="678"/>
      <c r="M20" s="678"/>
      <c r="N20" s="678"/>
      <c r="O20" s="678"/>
      <c r="P20" s="678"/>
      <c r="Q20" s="679"/>
      <c r="R20" s="680">
        <v>11078</v>
      </c>
      <c r="S20" s="681"/>
      <c r="T20" s="681"/>
      <c r="U20" s="681"/>
      <c r="V20" s="681"/>
      <c r="W20" s="681"/>
      <c r="X20" s="681"/>
      <c r="Y20" s="682"/>
      <c r="Z20" s="713">
        <v>0</v>
      </c>
      <c r="AA20" s="713"/>
      <c r="AB20" s="713"/>
      <c r="AC20" s="713"/>
      <c r="AD20" s="714">
        <v>11078</v>
      </c>
      <c r="AE20" s="714"/>
      <c r="AF20" s="714"/>
      <c r="AG20" s="714"/>
      <c r="AH20" s="714"/>
      <c r="AI20" s="714"/>
      <c r="AJ20" s="714"/>
      <c r="AK20" s="714"/>
      <c r="AL20" s="683">
        <v>0.1</v>
      </c>
      <c r="AM20" s="684"/>
      <c r="AN20" s="684"/>
      <c r="AO20" s="715"/>
      <c r="AP20" s="677" t="s">
        <v>273</v>
      </c>
      <c r="AQ20" s="678"/>
      <c r="AR20" s="678"/>
      <c r="AS20" s="678"/>
      <c r="AT20" s="678"/>
      <c r="AU20" s="678"/>
      <c r="AV20" s="678"/>
      <c r="AW20" s="678"/>
      <c r="AX20" s="678"/>
      <c r="AY20" s="678"/>
      <c r="AZ20" s="678"/>
      <c r="BA20" s="678"/>
      <c r="BB20" s="678"/>
      <c r="BC20" s="678"/>
      <c r="BD20" s="678"/>
      <c r="BE20" s="678"/>
      <c r="BF20" s="679"/>
      <c r="BG20" s="680">
        <v>528164</v>
      </c>
      <c r="BH20" s="681"/>
      <c r="BI20" s="681"/>
      <c r="BJ20" s="681"/>
      <c r="BK20" s="681"/>
      <c r="BL20" s="681"/>
      <c r="BM20" s="681"/>
      <c r="BN20" s="682"/>
      <c r="BO20" s="713">
        <v>7.5</v>
      </c>
      <c r="BP20" s="713"/>
      <c r="BQ20" s="713"/>
      <c r="BR20" s="713"/>
      <c r="BS20" s="686" t="s">
        <v>128</v>
      </c>
      <c r="BT20" s="681"/>
      <c r="BU20" s="681"/>
      <c r="BV20" s="681"/>
      <c r="BW20" s="681"/>
      <c r="BX20" s="681"/>
      <c r="BY20" s="681"/>
      <c r="BZ20" s="681"/>
      <c r="CA20" s="681"/>
      <c r="CB20" s="727"/>
      <c r="CD20" s="719" t="s">
        <v>274</v>
      </c>
      <c r="CE20" s="720"/>
      <c r="CF20" s="720"/>
      <c r="CG20" s="720"/>
      <c r="CH20" s="720"/>
      <c r="CI20" s="720"/>
      <c r="CJ20" s="720"/>
      <c r="CK20" s="720"/>
      <c r="CL20" s="720"/>
      <c r="CM20" s="720"/>
      <c r="CN20" s="720"/>
      <c r="CO20" s="720"/>
      <c r="CP20" s="720"/>
      <c r="CQ20" s="721"/>
      <c r="CR20" s="680">
        <v>21638932</v>
      </c>
      <c r="CS20" s="681"/>
      <c r="CT20" s="681"/>
      <c r="CU20" s="681"/>
      <c r="CV20" s="681"/>
      <c r="CW20" s="681"/>
      <c r="CX20" s="681"/>
      <c r="CY20" s="682"/>
      <c r="CZ20" s="713">
        <v>100</v>
      </c>
      <c r="DA20" s="713"/>
      <c r="DB20" s="713"/>
      <c r="DC20" s="713"/>
      <c r="DD20" s="686">
        <v>1503553</v>
      </c>
      <c r="DE20" s="681"/>
      <c r="DF20" s="681"/>
      <c r="DG20" s="681"/>
      <c r="DH20" s="681"/>
      <c r="DI20" s="681"/>
      <c r="DJ20" s="681"/>
      <c r="DK20" s="681"/>
      <c r="DL20" s="681"/>
      <c r="DM20" s="681"/>
      <c r="DN20" s="681"/>
      <c r="DO20" s="681"/>
      <c r="DP20" s="682"/>
      <c r="DQ20" s="686">
        <v>11494289</v>
      </c>
      <c r="DR20" s="681"/>
      <c r="DS20" s="681"/>
      <c r="DT20" s="681"/>
      <c r="DU20" s="681"/>
      <c r="DV20" s="681"/>
      <c r="DW20" s="681"/>
      <c r="DX20" s="681"/>
      <c r="DY20" s="681"/>
      <c r="DZ20" s="681"/>
      <c r="EA20" s="681"/>
      <c r="EB20" s="681"/>
      <c r="EC20" s="727"/>
    </row>
    <row r="21" spans="2:133" ht="11.25" customHeight="1" x14ac:dyDescent="0.15">
      <c r="B21" s="677" t="s">
        <v>275</v>
      </c>
      <c r="C21" s="678"/>
      <c r="D21" s="678"/>
      <c r="E21" s="678"/>
      <c r="F21" s="678"/>
      <c r="G21" s="678"/>
      <c r="H21" s="678"/>
      <c r="I21" s="678"/>
      <c r="J21" s="678"/>
      <c r="K21" s="678"/>
      <c r="L21" s="678"/>
      <c r="M21" s="678"/>
      <c r="N21" s="678"/>
      <c r="O21" s="678"/>
      <c r="P21" s="678"/>
      <c r="Q21" s="679"/>
      <c r="R21" s="680">
        <v>2640</v>
      </c>
      <c r="S21" s="681"/>
      <c r="T21" s="681"/>
      <c r="U21" s="681"/>
      <c r="V21" s="681"/>
      <c r="W21" s="681"/>
      <c r="X21" s="681"/>
      <c r="Y21" s="682"/>
      <c r="Z21" s="713">
        <v>0</v>
      </c>
      <c r="AA21" s="713"/>
      <c r="AB21" s="713"/>
      <c r="AC21" s="713"/>
      <c r="AD21" s="714">
        <v>2640</v>
      </c>
      <c r="AE21" s="714"/>
      <c r="AF21" s="714"/>
      <c r="AG21" s="714"/>
      <c r="AH21" s="714"/>
      <c r="AI21" s="714"/>
      <c r="AJ21" s="714"/>
      <c r="AK21" s="714"/>
      <c r="AL21" s="683">
        <v>0</v>
      </c>
      <c r="AM21" s="684"/>
      <c r="AN21" s="684"/>
      <c r="AO21" s="715"/>
      <c r="AP21" s="774" t="s">
        <v>276</v>
      </c>
      <c r="AQ21" s="782"/>
      <c r="AR21" s="782"/>
      <c r="AS21" s="782"/>
      <c r="AT21" s="782"/>
      <c r="AU21" s="782"/>
      <c r="AV21" s="782"/>
      <c r="AW21" s="782"/>
      <c r="AX21" s="782"/>
      <c r="AY21" s="782"/>
      <c r="AZ21" s="782"/>
      <c r="BA21" s="782"/>
      <c r="BB21" s="782"/>
      <c r="BC21" s="782"/>
      <c r="BD21" s="782"/>
      <c r="BE21" s="782"/>
      <c r="BF21" s="776"/>
      <c r="BG21" s="680" t="s">
        <v>237</v>
      </c>
      <c r="BH21" s="681"/>
      <c r="BI21" s="681"/>
      <c r="BJ21" s="681"/>
      <c r="BK21" s="681"/>
      <c r="BL21" s="681"/>
      <c r="BM21" s="681"/>
      <c r="BN21" s="682"/>
      <c r="BO21" s="713" t="s">
        <v>237</v>
      </c>
      <c r="BP21" s="713"/>
      <c r="BQ21" s="713"/>
      <c r="BR21" s="713"/>
      <c r="BS21" s="686" t="s">
        <v>237</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277</v>
      </c>
      <c r="C22" s="678"/>
      <c r="D22" s="678"/>
      <c r="E22" s="678"/>
      <c r="F22" s="678"/>
      <c r="G22" s="678"/>
      <c r="H22" s="678"/>
      <c r="I22" s="678"/>
      <c r="J22" s="678"/>
      <c r="K22" s="678"/>
      <c r="L22" s="678"/>
      <c r="M22" s="678"/>
      <c r="N22" s="678"/>
      <c r="O22" s="678"/>
      <c r="P22" s="678"/>
      <c r="Q22" s="679"/>
      <c r="R22" s="680">
        <v>1624210</v>
      </c>
      <c r="S22" s="681"/>
      <c r="T22" s="681"/>
      <c r="U22" s="681"/>
      <c r="V22" s="681"/>
      <c r="W22" s="681"/>
      <c r="X22" s="681"/>
      <c r="Y22" s="682"/>
      <c r="Z22" s="713">
        <v>7.1</v>
      </c>
      <c r="AA22" s="713"/>
      <c r="AB22" s="713"/>
      <c r="AC22" s="713"/>
      <c r="AD22" s="714">
        <v>1439450</v>
      </c>
      <c r="AE22" s="714"/>
      <c r="AF22" s="714"/>
      <c r="AG22" s="714"/>
      <c r="AH22" s="714"/>
      <c r="AI22" s="714"/>
      <c r="AJ22" s="714"/>
      <c r="AK22" s="714"/>
      <c r="AL22" s="683">
        <v>15.5</v>
      </c>
      <c r="AM22" s="684"/>
      <c r="AN22" s="684"/>
      <c r="AO22" s="715"/>
      <c r="AP22" s="774" t="s">
        <v>278</v>
      </c>
      <c r="AQ22" s="782"/>
      <c r="AR22" s="782"/>
      <c r="AS22" s="782"/>
      <c r="AT22" s="782"/>
      <c r="AU22" s="782"/>
      <c r="AV22" s="782"/>
      <c r="AW22" s="782"/>
      <c r="AX22" s="782"/>
      <c r="AY22" s="782"/>
      <c r="AZ22" s="782"/>
      <c r="BA22" s="782"/>
      <c r="BB22" s="782"/>
      <c r="BC22" s="782"/>
      <c r="BD22" s="782"/>
      <c r="BE22" s="782"/>
      <c r="BF22" s="776"/>
      <c r="BG22" s="680" t="s">
        <v>128</v>
      </c>
      <c r="BH22" s="681"/>
      <c r="BI22" s="681"/>
      <c r="BJ22" s="681"/>
      <c r="BK22" s="681"/>
      <c r="BL22" s="681"/>
      <c r="BM22" s="681"/>
      <c r="BN22" s="682"/>
      <c r="BO22" s="713" t="s">
        <v>237</v>
      </c>
      <c r="BP22" s="713"/>
      <c r="BQ22" s="713"/>
      <c r="BR22" s="713"/>
      <c r="BS22" s="686" t="s">
        <v>237</v>
      </c>
      <c r="BT22" s="681"/>
      <c r="BU22" s="681"/>
      <c r="BV22" s="681"/>
      <c r="BW22" s="681"/>
      <c r="BX22" s="681"/>
      <c r="BY22" s="681"/>
      <c r="BZ22" s="681"/>
      <c r="CA22" s="681"/>
      <c r="CB22" s="727"/>
      <c r="CD22" s="784" t="s">
        <v>279</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280</v>
      </c>
      <c r="C23" s="678"/>
      <c r="D23" s="678"/>
      <c r="E23" s="678"/>
      <c r="F23" s="678"/>
      <c r="G23" s="678"/>
      <c r="H23" s="678"/>
      <c r="I23" s="678"/>
      <c r="J23" s="678"/>
      <c r="K23" s="678"/>
      <c r="L23" s="678"/>
      <c r="M23" s="678"/>
      <c r="N23" s="678"/>
      <c r="O23" s="678"/>
      <c r="P23" s="678"/>
      <c r="Q23" s="679"/>
      <c r="R23" s="680">
        <v>1439450</v>
      </c>
      <c r="S23" s="681"/>
      <c r="T23" s="681"/>
      <c r="U23" s="681"/>
      <c r="V23" s="681"/>
      <c r="W23" s="681"/>
      <c r="X23" s="681"/>
      <c r="Y23" s="682"/>
      <c r="Z23" s="713">
        <v>6.3</v>
      </c>
      <c r="AA23" s="713"/>
      <c r="AB23" s="713"/>
      <c r="AC23" s="713"/>
      <c r="AD23" s="714">
        <v>1439450</v>
      </c>
      <c r="AE23" s="714"/>
      <c r="AF23" s="714"/>
      <c r="AG23" s="714"/>
      <c r="AH23" s="714"/>
      <c r="AI23" s="714"/>
      <c r="AJ23" s="714"/>
      <c r="AK23" s="714"/>
      <c r="AL23" s="683">
        <v>15.5</v>
      </c>
      <c r="AM23" s="684"/>
      <c r="AN23" s="684"/>
      <c r="AO23" s="715"/>
      <c r="AP23" s="774" t="s">
        <v>281</v>
      </c>
      <c r="AQ23" s="782"/>
      <c r="AR23" s="782"/>
      <c r="AS23" s="782"/>
      <c r="AT23" s="782"/>
      <c r="AU23" s="782"/>
      <c r="AV23" s="782"/>
      <c r="AW23" s="782"/>
      <c r="AX23" s="782"/>
      <c r="AY23" s="782"/>
      <c r="AZ23" s="782"/>
      <c r="BA23" s="782"/>
      <c r="BB23" s="782"/>
      <c r="BC23" s="782"/>
      <c r="BD23" s="782"/>
      <c r="BE23" s="782"/>
      <c r="BF23" s="776"/>
      <c r="BG23" s="680">
        <v>528164</v>
      </c>
      <c r="BH23" s="681"/>
      <c r="BI23" s="681"/>
      <c r="BJ23" s="681"/>
      <c r="BK23" s="681"/>
      <c r="BL23" s="681"/>
      <c r="BM23" s="681"/>
      <c r="BN23" s="682"/>
      <c r="BO23" s="713">
        <v>7.5</v>
      </c>
      <c r="BP23" s="713"/>
      <c r="BQ23" s="713"/>
      <c r="BR23" s="713"/>
      <c r="BS23" s="686" t="s">
        <v>128</v>
      </c>
      <c r="BT23" s="681"/>
      <c r="BU23" s="681"/>
      <c r="BV23" s="681"/>
      <c r="BW23" s="681"/>
      <c r="BX23" s="681"/>
      <c r="BY23" s="681"/>
      <c r="BZ23" s="681"/>
      <c r="CA23" s="681"/>
      <c r="CB23" s="727"/>
      <c r="CD23" s="784" t="s">
        <v>220</v>
      </c>
      <c r="CE23" s="785"/>
      <c r="CF23" s="785"/>
      <c r="CG23" s="785"/>
      <c r="CH23" s="785"/>
      <c r="CI23" s="785"/>
      <c r="CJ23" s="785"/>
      <c r="CK23" s="785"/>
      <c r="CL23" s="785"/>
      <c r="CM23" s="785"/>
      <c r="CN23" s="785"/>
      <c r="CO23" s="785"/>
      <c r="CP23" s="785"/>
      <c r="CQ23" s="786"/>
      <c r="CR23" s="784" t="s">
        <v>282</v>
      </c>
      <c r="CS23" s="785"/>
      <c r="CT23" s="785"/>
      <c r="CU23" s="785"/>
      <c r="CV23" s="785"/>
      <c r="CW23" s="785"/>
      <c r="CX23" s="785"/>
      <c r="CY23" s="786"/>
      <c r="CZ23" s="784" t="s">
        <v>283</v>
      </c>
      <c r="DA23" s="785"/>
      <c r="DB23" s="785"/>
      <c r="DC23" s="786"/>
      <c r="DD23" s="784" t="s">
        <v>284</v>
      </c>
      <c r="DE23" s="785"/>
      <c r="DF23" s="785"/>
      <c r="DG23" s="785"/>
      <c r="DH23" s="785"/>
      <c r="DI23" s="785"/>
      <c r="DJ23" s="785"/>
      <c r="DK23" s="786"/>
      <c r="DL23" s="793" t="s">
        <v>285</v>
      </c>
      <c r="DM23" s="794"/>
      <c r="DN23" s="794"/>
      <c r="DO23" s="794"/>
      <c r="DP23" s="794"/>
      <c r="DQ23" s="794"/>
      <c r="DR23" s="794"/>
      <c r="DS23" s="794"/>
      <c r="DT23" s="794"/>
      <c r="DU23" s="794"/>
      <c r="DV23" s="795"/>
      <c r="DW23" s="784" t="s">
        <v>286</v>
      </c>
      <c r="DX23" s="785"/>
      <c r="DY23" s="785"/>
      <c r="DZ23" s="785"/>
      <c r="EA23" s="785"/>
      <c r="EB23" s="785"/>
      <c r="EC23" s="786"/>
    </row>
    <row r="24" spans="2:133" ht="11.25" customHeight="1" x14ac:dyDescent="0.15">
      <c r="B24" s="677" t="s">
        <v>287</v>
      </c>
      <c r="C24" s="678"/>
      <c r="D24" s="678"/>
      <c r="E24" s="678"/>
      <c r="F24" s="678"/>
      <c r="G24" s="678"/>
      <c r="H24" s="678"/>
      <c r="I24" s="678"/>
      <c r="J24" s="678"/>
      <c r="K24" s="678"/>
      <c r="L24" s="678"/>
      <c r="M24" s="678"/>
      <c r="N24" s="678"/>
      <c r="O24" s="678"/>
      <c r="P24" s="678"/>
      <c r="Q24" s="679"/>
      <c r="R24" s="680">
        <v>184760</v>
      </c>
      <c r="S24" s="681"/>
      <c r="T24" s="681"/>
      <c r="U24" s="681"/>
      <c r="V24" s="681"/>
      <c r="W24" s="681"/>
      <c r="X24" s="681"/>
      <c r="Y24" s="682"/>
      <c r="Z24" s="713">
        <v>0.8</v>
      </c>
      <c r="AA24" s="713"/>
      <c r="AB24" s="713"/>
      <c r="AC24" s="713"/>
      <c r="AD24" s="714" t="s">
        <v>237</v>
      </c>
      <c r="AE24" s="714"/>
      <c r="AF24" s="714"/>
      <c r="AG24" s="714"/>
      <c r="AH24" s="714"/>
      <c r="AI24" s="714"/>
      <c r="AJ24" s="714"/>
      <c r="AK24" s="714"/>
      <c r="AL24" s="683" t="s">
        <v>237</v>
      </c>
      <c r="AM24" s="684"/>
      <c r="AN24" s="684"/>
      <c r="AO24" s="715"/>
      <c r="AP24" s="774" t="s">
        <v>288</v>
      </c>
      <c r="AQ24" s="782"/>
      <c r="AR24" s="782"/>
      <c r="AS24" s="782"/>
      <c r="AT24" s="782"/>
      <c r="AU24" s="782"/>
      <c r="AV24" s="782"/>
      <c r="AW24" s="782"/>
      <c r="AX24" s="782"/>
      <c r="AY24" s="782"/>
      <c r="AZ24" s="782"/>
      <c r="BA24" s="782"/>
      <c r="BB24" s="782"/>
      <c r="BC24" s="782"/>
      <c r="BD24" s="782"/>
      <c r="BE24" s="782"/>
      <c r="BF24" s="776"/>
      <c r="BG24" s="680" t="s">
        <v>237</v>
      </c>
      <c r="BH24" s="681"/>
      <c r="BI24" s="681"/>
      <c r="BJ24" s="681"/>
      <c r="BK24" s="681"/>
      <c r="BL24" s="681"/>
      <c r="BM24" s="681"/>
      <c r="BN24" s="682"/>
      <c r="BO24" s="713" t="s">
        <v>237</v>
      </c>
      <c r="BP24" s="713"/>
      <c r="BQ24" s="713"/>
      <c r="BR24" s="713"/>
      <c r="BS24" s="686" t="s">
        <v>128</v>
      </c>
      <c r="BT24" s="681"/>
      <c r="BU24" s="681"/>
      <c r="BV24" s="681"/>
      <c r="BW24" s="681"/>
      <c r="BX24" s="681"/>
      <c r="BY24" s="681"/>
      <c r="BZ24" s="681"/>
      <c r="CA24" s="681"/>
      <c r="CB24" s="727"/>
      <c r="CD24" s="738" t="s">
        <v>289</v>
      </c>
      <c r="CE24" s="739"/>
      <c r="CF24" s="739"/>
      <c r="CG24" s="739"/>
      <c r="CH24" s="739"/>
      <c r="CI24" s="739"/>
      <c r="CJ24" s="739"/>
      <c r="CK24" s="739"/>
      <c r="CL24" s="739"/>
      <c r="CM24" s="739"/>
      <c r="CN24" s="739"/>
      <c r="CO24" s="739"/>
      <c r="CP24" s="739"/>
      <c r="CQ24" s="740"/>
      <c r="CR24" s="735">
        <v>8152741</v>
      </c>
      <c r="CS24" s="736"/>
      <c r="CT24" s="736"/>
      <c r="CU24" s="736"/>
      <c r="CV24" s="736"/>
      <c r="CW24" s="736"/>
      <c r="CX24" s="736"/>
      <c r="CY24" s="779"/>
      <c r="CZ24" s="780">
        <v>37.700000000000003</v>
      </c>
      <c r="DA24" s="751"/>
      <c r="DB24" s="751"/>
      <c r="DC24" s="783"/>
      <c r="DD24" s="778">
        <v>5293167</v>
      </c>
      <c r="DE24" s="736"/>
      <c r="DF24" s="736"/>
      <c r="DG24" s="736"/>
      <c r="DH24" s="736"/>
      <c r="DI24" s="736"/>
      <c r="DJ24" s="736"/>
      <c r="DK24" s="779"/>
      <c r="DL24" s="778">
        <v>5174757</v>
      </c>
      <c r="DM24" s="736"/>
      <c r="DN24" s="736"/>
      <c r="DO24" s="736"/>
      <c r="DP24" s="736"/>
      <c r="DQ24" s="736"/>
      <c r="DR24" s="736"/>
      <c r="DS24" s="736"/>
      <c r="DT24" s="736"/>
      <c r="DU24" s="736"/>
      <c r="DV24" s="779"/>
      <c r="DW24" s="780">
        <v>52.2</v>
      </c>
      <c r="DX24" s="751"/>
      <c r="DY24" s="751"/>
      <c r="DZ24" s="751"/>
      <c r="EA24" s="751"/>
      <c r="EB24" s="751"/>
      <c r="EC24" s="781"/>
    </row>
    <row r="25" spans="2:133" ht="11.25" customHeight="1" x14ac:dyDescent="0.15">
      <c r="B25" s="677" t="s">
        <v>290</v>
      </c>
      <c r="C25" s="678"/>
      <c r="D25" s="678"/>
      <c r="E25" s="678"/>
      <c r="F25" s="678"/>
      <c r="G25" s="678"/>
      <c r="H25" s="678"/>
      <c r="I25" s="678"/>
      <c r="J25" s="678"/>
      <c r="K25" s="678"/>
      <c r="L25" s="678"/>
      <c r="M25" s="678"/>
      <c r="N25" s="678"/>
      <c r="O25" s="678"/>
      <c r="P25" s="678"/>
      <c r="Q25" s="679"/>
      <c r="R25" s="680" t="s">
        <v>128</v>
      </c>
      <c r="S25" s="681"/>
      <c r="T25" s="681"/>
      <c r="U25" s="681"/>
      <c r="V25" s="681"/>
      <c r="W25" s="681"/>
      <c r="X25" s="681"/>
      <c r="Y25" s="682"/>
      <c r="Z25" s="713" t="s">
        <v>237</v>
      </c>
      <c r="AA25" s="713"/>
      <c r="AB25" s="713"/>
      <c r="AC25" s="713"/>
      <c r="AD25" s="714" t="s">
        <v>237</v>
      </c>
      <c r="AE25" s="714"/>
      <c r="AF25" s="714"/>
      <c r="AG25" s="714"/>
      <c r="AH25" s="714"/>
      <c r="AI25" s="714"/>
      <c r="AJ25" s="714"/>
      <c r="AK25" s="714"/>
      <c r="AL25" s="683" t="s">
        <v>128</v>
      </c>
      <c r="AM25" s="684"/>
      <c r="AN25" s="684"/>
      <c r="AO25" s="715"/>
      <c r="AP25" s="774" t="s">
        <v>291</v>
      </c>
      <c r="AQ25" s="782"/>
      <c r="AR25" s="782"/>
      <c r="AS25" s="782"/>
      <c r="AT25" s="782"/>
      <c r="AU25" s="782"/>
      <c r="AV25" s="782"/>
      <c r="AW25" s="782"/>
      <c r="AX25" s="782"/>
      <c r="AY25" s="782"/>
      <c r="AZ25" s="782"/>
      <c r="BA25" s="782"/>
      <c r="BB25" s="782"/>
      <c r="BC25" s="782"/>
      <c r="BD25" s="782"/>
      <c r="BE25" s="782"/>
      <c r="BF25" s="776"/>
      <c r="BG25" s="680" t="s">
        <v>237</v>
      </c>
      <c r="BH25" s="681"/>
      <c r="BI25" s="681"/>
      <c r="BJ25" s="681"/>
      <c r="BK25" s="681"/>
      <c r="BL25" s="681"/>
      <c r="BM25" s="681"/>
      <c r="BN25" s="682"/>
      <c r="BO25" s="713" t="s">
        <v>237</v>
      </c>
      <c r="BP25" s="713"/>
      <c r="BQ25" s="713"/>
      <c r="BR25" s="713"/>
      <c r="BS25" s="686" t="s">
        <v>237</v>
      </c>
      <c r="BT25" s="681"/>
      <c r="BU25" s="681"/>
      <c r="BV25" s="681"/>
      <c r="BW25" s="681"/>
      <c r="BX25" s="681"/>
      <c r="BY25" s="681"/>
      <c r="BZ25" s="681"/>
      <c r="CA25" s="681"/>
      <c r="CB25" s="727"/>
      <c r="CD25" s="719" t="s">
        <v>292</v>
      </c>
      <c r="CE25" s="720"/>
      <c r="CF25" s="720"/>
      <c r="CG25" s="720"/>
      <c r="CH25" s="720"/>
      <c r="CI25" s="720"/>
      <c r="CJ25" s="720"/>
      <c r="CK25" s="720"/>
      <c r="CL25" s="720"/>
      <c r="CM25" s="720"/>
      <c r="CN25" s="720"/>
      <c r="CO25" s="720"/>
      <c r="CP25" s="720"/>
      <c r="CQ25" s="721"/>
      <c r="CR25" s="680">
        <v>3256845</v>
      </c>
      <c r="CS25" s="699"/>
      <c r="CT25" s="699"/>
      <c r="CU25" s="699"/>
      <c r="CV25" s="699"/>
      <c r="CW25" s="699"/>
      <c r="CX25" s="699"/>
      <c r="CY25" s="700"/>
      <c r="CZ25" s="683">
        <v>15.1</v>
      </c>
      <c r="DA25" s="701"/>
      <c r="DB25" s="701"/>
      <c r="DC25" s="702"/>
      <c r="DD25" s="686">
        <v>2928737</v>
      </c>
      <c r="DE25" s="699"/>
      <c r="DF25" s="699"/>
      <c r="DG25" s="699"/>
      <c r="DH25" s="699"/>
      <c r="DI25" s="699"/>
      <c r="DJ25" s="699"/>
      <c r="DK25" s="700"/>
      <c r="DL25" s="686">
        <v>2904477</v>
      </c>
      <c r="DM25" s="699"/>
      <c r="DN25" s="699"/>
      <c r="DO25" s="699"/>
      <c r="DP25" s="699"/>
      <c r="DQ25" s="699"/>
      <c r="DR25" s="699"/>
      <c r="DS25" s="699"/>
      <c r="DT25" s="699"/>
      <c r="DU25" s="699"/>
      <c r="DV25" s="700"/>
      <c r="DW25" s="683">
        <v>29.3</v>
      </c>
      <c r="DX25" s="701"/>
      <c r="DY25" s="701"/>
      <c r="DZ25" s="701"/>
      <c r="EA25" s="701"/>
      <c r="EB25" s="701"/>
      <c r="EC25" s="722"/>
    </row>
    <row r="26" spans="2:133" ht="11.25" customHeight="1" x14ac:dyDescent="0.15">
      <c r="B26" s="677" t="s">
        <v>293</v>
      </c>
      <c r="C26" s="678"/>
      <c r="D26" s="678"/>
      <c r="E26" s="678"/>
      <c r="F26" s="678"/>
      <c r="G26" s="678"/>
      <c r="H26" s="678"/>
      <c r="I26" s="678"/>
      <c r="J26" s="678"/>
      <c r="K26" s="678"/>
      <c r="L26" s="678"/>
      <c r="M26" s="678"/>
      <c r="N26" s="678"/>
      <c r="O26" s="678"/>
      <c r="P26" s="678"/>
      <c r="Q26" s="679"/>
      <c r="R26" s="680">
        <v>9944676</v>
      </c>
      <c r="S26" s="681"/>
      <c r="T26" s="681"/>
      <c r="U26" s="681"/>
      <c r="V26" s="681"/>
      <c r="W26" s="681"/>
      <c r="X26" s="681"/>
      <c r="Y26" s="682"/>
      <c r="Z26" s="713">
        <v>43.3</v>
      </c>
      <c r="AA26" s="713"/>
      <c r="AB26" s="713"/>
      <c r="AC26" s="713"/>
      <c r="AD26" s="714">
        <v>9231752</v>
      </c>
      <c r="AE26" s="714"/>
      <c r="AF26" s="714"/>
      <c r="AG26" s="714"/>
      <c r="AH26" s="714"/>
      <c r="AI26" s="714"/>
      <c r="AJ26" s="714"/>
      <c r="AK26" s="714"/>
      <c r="AL26" s="683">
        <v>99.2</v>
      </c>
      <c r="AM26" s="684"/>
      <c r="AN26" s="684"/>
      <c r="AO26" s="715"/>
      <c r="AP26" s="774" t="s">
        <v>294</v>
      </c>
      <c r="AQ26" s="775"/>
      <c r="AR26" s="775"/>
      <c r="AS26" s="775"/>
      <c r="AT26" s="775"/>
      <c r="AU26" s="775"/>
      <c r="AV26" s="775"/>
      <c r="AW26" s="775"/>
      <c r="AX26" s="775"/>
      <c r="AY26" s="775"/>
      <c r="AZ26" s="775"/>
      <c r="BA26" s="775"/>
      <c r="BB26" s="775"/>
      <c r="BC26" s="775"/>
      <c r="BD26" s="775"/>
      <c r="BE26" s="775"/>
      <c r="BF26" s="776"/>
      <c r="BG26" s="680" t="s">
        <v>237</v>
      </c>
      <c r="BH26" s="681"/>
      <c r="BI26" s="681"/>
      <c r="BJ26" s="681"/>
      <c r="BK26" s="681"/>
      <c r="BL26" s="681"/>
      <c r="BM26" s="681"/>
      <c r="BN26" s="682"/>
      <c r="BO26" s="713" t="s">
        <v>128</v>
      </c>
      <c r="BP26" s="713"/>
      <c r="BQ26" s="713"/>
      <c r="BR26" s="713"/>
      <c r="BS26" s="686" t="s">
        <v>237</v>
      </c>
      <c r="BT26" s="681"/>
      <c r="BU26" s="681"/>
      <c r="BV26" s="681"/>
      <c r="BW26" s="681"/>
      <c r="BX26" s="681"/>
      <c r="BY26" s="681"/>
      <c r="BZ26" s="681"/>
      <c r="CA26" s="681"/>
      <c r="CB26" s="727"/>
      <c r="CD26" s="719" t="s">
        <v>295</v>
      </c>
      <c r="CE26" s="720"/>
      <c r="CF26" s="720"/>
      <c r="CG26" s="720"/>
      <c r="CH26" s="720"/>
      <c r="CI26" s="720"/>
      <c r="CJ26" s="720"/>
      <c r="CK26" s="720"/>
      <c r="CL26" s="720"/>
      <c r="CM26" s="720"/>
      <c r="CN26" s="720"/>
      <c r="CO26" s="720"/>
      <c r="CP26" s="720"/>
      <c r="CQ26" s="721"/>
      <c r="CR26" s="680">
        <v>1915888</v>
      </c>
      <c r="CS26" s="681"/>
      <c r="CT26" s="681"/>
      <c r="CU26" s="681"/>
      <c r="CV26" s="681"/>
      <c r="CW26" s="681"/>
      <c r="CX26" s="681"/>
      <c r="CY26" s="682"/>
      <c r="CZ26" s="683">
        <v>8.9</v>
      </c>
      <c r="DA26" s="701"/>
      <c r="DB26" s="701"/>
      <c r="DC26" s="702"/>
      <c r="DD26" s="686">
        <v>1700525</v>
      </c>
      <c r="DE26" s="681"/>
      <c r="DF26" s="681"/>
      <c r="DG26" s="681"/>
      <c r="DH26" s="681"/>
      <c r="DI26" s="681"/>
      <c r="DJ26" s="681"/>
      <c r="DK26" s="682"/>
      <c r="DL26" s="686" t="s">
        <v>237</v>
      </c>
      <c r="DM26" s="681"/>
      <c r="DN26" s="681"/>
      <c r="DO26" s="681"/>
      <c r="DP26" s="681"/>
      <c r="DQ26" s="681"/>
      <c r="DR26" s="681"/>
      <c r="DS26" s="681"/>
      <c r="DT26" s="681"/>
      <c r="DU26" s="681"/>
      <c r="DV26" s="682"/>
      <c r="DW26" s="683" t="s">
        <v>128</v>
      </c>
      <c r="DX26" s="701"/>
      <c r="DY26" s="701"/>
      <c r="DZ26" s="701"/>
      <c r="EA26" s="701"/>
      <c r="EB26" s="701"/>
      <c r="EC26" s="722"/>
    </row>
    <row r="27" spans="2:133" ht="11.25" customHeight="1" x14ac:dyDescent="0.15">
      <c r="B27" s="677" t="s">
        <v>296</v>
      </c>
      <c r="C27" s="678"/>
      <c r="D27" s="678"/>
      <c r="E27" s="678"/>
      <c r="F27" s="678"/>
      <c r="G27" s="678"/>
      <c r="H27" s="678"/>
      <c r="I27" s="678"/>
      <c r="J27" s="678"/>
      <c r="K27" s="678"/>
      <c r="L27" s="678"/>
      <c r="M27" s="678"/>
      <c r="N27" s="678"/>
      <c r="O27" s="678"/>
      <c r="P27" s="678"/>
      <c r="Q27" s="679"/>
      <c r="R27" s="680">
        <v>7409</v>
      </c>
      <c r="S27" s="681"/>
      <c r="T27" s="681"/>
      <c r="U27" s="681"/>
      <c r="V27" s="681"/>
      <c r="W27" s="681"/>
      <c r="X27" s="681"/>
      <c r="Y27" s="682"/>
      <c r="Z27" s="713">
        <v>0</v>
      </c>
      <c r="AA27" s="713"/>
      <c r="AB27" s="713"/>
      <c r="AC27" s="713"/>
      <c r="AD27" s="714">
        <v>7409</v>
      </c>
      <c r="AE27" s="714"/>
      <c r="AF27" s="714"/>
      <c r="AG27" s="714"/>
      <c r="AH27" s="714"/>
      <c r="AI27" s="714"/>
      <c r="AJ27" s="714"/>
      <c r="AK27" s="714"/>
      <c r="AL27" s="683">
        <v>0.1</v>
      </c>
      <c r="AM27" s="684"/>
      <c r="AN27" s="684"/>
      <c r="AO27" s="715"/>
      <c r="AP27" s="677" t="s">
        <v>297</v>
      </c>
      <c r="AQ27" s="678"/>
      <c r="AR27" s="678"/>
      <c r="AS27" s="678"/>
      <c r="AT27" s="678"/>
      <c r="AU27" s="678"/>
      <c r="AV27" s="678"/>
      <c r="AW27" s="678"/>
      <c r="AX27" s="678"/>
      <c r="AY27" s="678"/>
      <c r="AZ27" s="678"/>
      <c r="BA27" s="678"/>
      <c r="BB27" s="678"/>
      <c r="BC27" s="678"/>
      <c r="BD27" s="678"/>
      <c r="BE27" s="678"/>
      <c r="BF27" s="679"/>
      <c r="BG27" s="680">
        <v>7014438</v>
      </c>
      <c r="BH27" s="681"/>
      <c r="BI27" s="681"/>
      <c r="BJ27" s="681"/>
      <c r="BK27" s="681"/>
      <c r="BL27" s="681"/>
      <c r="BM27" s="681"/>
      <c r="BN27" s="682"/>
      <c r="BO27" s="713">
        <v>100</v>
      </c>
      <c r="BP27" s="713"/>
      <c r="BQ27" s="713"/>
      <c r="BR27" s="713"/>
      <c r="BS27" s="686">
        <v>29459</v>
      </c>
      <c r="BT27" s="681"/>
      <c r="BU27" s="681"/>
      <c r="BV27" s="681"/>
      <c r="BW27" s="681"/>
      <c r="BX27" s="681"/>
      <c r="BY27" s="681"/>
      <c r="BZ27" s="681"/>
      <c r="CA27" s="681"/>
      <c r="CB27" s="727"/>
      <c r="CD27" s="719" t="s">
        <v>298</v>
      </c>
      <c r="CE27" s="720"/>
      <c r="CF27" s="720"/>
      <c r="CG27" s="720"/>
      <c r="CH27" s="720"/>
      <c r="CI27" s="720"/>
      <c r="CJ27" s="720"/>
      <c r="CK27" s="720"/>
      <c r="CL27" s="720"/>
      <c r="CM27" s="720"/>
      <c r="CN27" s="720"/>
      <c r="CO27" s="720"/>
      <c r="CP27" s="720"/>
      <c r="CQ27" s="721"/>
      <c r="CR27" s="680">
        <v>3700933</v>
      </c>
      <c r="CS27" s="699"/>
      <c r="CT27" s="699"/>
      <c r="CU27" s="699"/>
      <c r="CV27" s="699"/>
      <c r="CW27" s="699"/>
      <c r="CX27" s="699"/>
      <c r="CY27" s="700"/>
      <c r="CZ27" s="683">
        <v>17.100000000000001</v>
      </c>
      <c r="DA27" s="701"/>
      <c r="DB27" s="701"/>
      <c r="DC27" s="702"/>
      <c r="DD27" s="686">
        <v>1169467</v>
      </c>
      <c r="DE27" s="699"/>
      <c r="DF27" s="699"/>
      <c r="DG27" s="699"/>
      <c r="DH27" s="699"/>
      <c r="DI27" s="699"/>
      <c r="DJ27" s="699"/>
      <c r="DK27" s="700"/>
      <c r="DL27" s="686">
        <v>1075317</v>
      </c>
      <c r="DM27" s="699"/>
      <c r="DN27" s="699"/>
      <c r="DO27" s="699"/>
      <c r="DP27" s="699"/>
      <c r="DQ27" s="699"/>
      <c r="DR27" s="699"/>
      <c r="DS27" s="699"/>
      <c r="DT27" s="699"/>
      <c r="DU27" s="699"/>
      <c r="DV27" s="700"/>
      <c r="DW27" s="683">
        <v>10.9</v>
      </c>
      <c r="DX27" s="701"/>
      <c r="DY27" s="701"/>
      <c r="DZ27" s="701"/>
      <c r="EA27" s="701"/>
      <c r="EB27" s="701"/>
      <c r="EC27" s="722"/>
    </row>
    <row r="28" spans="2:133" ht="11.25" customHeight="1" x14ac:dyDescent="0.15">
      <c r="B28" s="677" t="s">
        <v>299</v>
      </c>
      <c r="C28" s="678"/>
      <c r="D28" s="678"/>
      <c r="E28" s="678"/>
      <c r="F28" s="678"/>
      <c r="G28" s="678"/>
      <c r="H28" s="678"/>
      <c r="I28" s="678"/>
      <c r="J28" s="678"/>
      <c r="K28" s="678"/>
      <c r="L28" s="678"/>
      <c r="M28" s="678"/>
      <c r="N28" s="678"/>
      <c r="O28" s="678"/>
      <c r="P28" s="678"/>
      <c r="Q28" s="679"/>
      <c r="R28" s="680">
        <v>160507</v>
      </c>
      <c r="S28" s="681"/>
      <c r="T28" s="681"/>
      <c r="U28" s="681"/>
      <c r="V28" s="681"/>
      <c r="W28" s="681"/>
      <c r="X28" s="681"/>
      <c r="Y28" s="682"/>
      <c r="Z28" s="713">
        <v>0.7</v>
      </c>
      <c r="AA28" s="713"/>
      <c r="AB28" s="713"/>
      <c r="AC28" s="713"/>
      <c r="AD28" s="714" t="s">
        <v>128</v>
      </c>
      <c r="AE28" s="714"/>
      <c r="AF28" s="714"/>
      <c r="AG28" s="714"/>
      <c r="AH28" s="714"/>
      <c r="AI28" s="714"/>
      <c r="AJ28" s="714"/>
      <c r="AK28" s="714"/>
      <c r="AL28" s="683" t="s">
        <v>128</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300</v>
      </c>
      <c r="CE28" s="720"/>
      <c r="CF28" s="720"/>
      <c r="CG28" s="720"/>
      <c r="CH28" s="720"/>
      <c r="CI28" s="720"/>
      <c r="CJ28" s="720"/>
      <c r="CK28" s="720"/>
      <c r="CL28" s="720"/>
      <c r="CM28" s="720"/>
      <c r="CN28" s="720"/>
      <c r="CO28" s="720"/>
      <c r="CP28" s="720"/>
      <c r="CQ28" s="721"/>
      <c r="CR28" s="680">
        <v>1194963</v>
      </c>
      <c r="CS28" s="681"/>
      <c r="CT28" s="681"/>
      <c r="CU28" s="681"/>
      <c r="CV28" s="681"/>
      <c r="CW28" s="681"/>
      <c r="CX28" s="681"/>
      <c r="CY28" s="682"/>
      <c r="CZ28" s="683">
        <v>5.5</v>
      </c>
      <c r="DA28" s="701"/>
      <c r="DB28" s="701"/>
      <c r="DC28" s="702"/>
      <c r="DD28" s="686">
        <v>1194963</v>
      </c>
      <c r="DE28" s="681"/>
      <c r="DF28" s="681"/>
      <c r="DG28" s="681"/>
      <c r="DH28" s="681"/>
      <c r="DI28" s="681"/>
      <c r="DJ28" s="681"/>
      <c r="DK28" s="682"/>
      <c r="DL28" s="686">
        <v>1194963</v>
      </c>
      <c r="DM28" s="681"/>
      <c r="DN28" s="681"/>
      <c r="DO28" s="681"/>
      <c r="DP28" s="681"/>
      <c r="DQ28" s="681"/>
      <c r="DR28" s="681"/>
      <c r="DS28" s="681"/>
      <c r="DT28" s="681"/>
      <c r="DU28" s="681"/>
      <c r="DV28" s="682"/>
      <c r="DW28" s="683">
        <v>12.1</v>
      </c>
      <c r="DX28" s="701"/>
      <c r="DY28" s="701"/>
      <c r="DZ28" s="701"/>
      <c r="EA28" s="701"/>
      <c r="EB28" s="701"/>
      <c r="EC28" s="722"/>
    </row>
    <row r="29" spans="2:133" ht="11.25" customHeight="1" x14ac:dyDescent="0.15">
      <c r="B29" s="677" t="s">
        <v>301</v>
      </c>
      <c r="C29" s="678"/>
      <c r="D29" s="678"/>
      <c r="E29" s="678"/>
      <c r="F29" s="678"/>
      <c r="G29" s="678"/>
      <c r="H29" s="678"/>
      <c r="I29" s="678"/>
      <c r="J29" s="678"/>
      <c r="K29" s="678"/>
      <c r="L29" s="678"/>
      <c r="M29" s="678"/>
      <c r="N29" s="678"/>
      <c r="O29" s="678"/>
      <c r="P29" s="678"/>
      <c r="Q29" s="679"/>
      <c r="R29" s="680">
        <v>127872</v>
      </c>
      <c r="S29" s="681"/>
      <c r="T29" s="681"/>
      <c r="U29" s="681"/>
      <c r="V29" s="681"/>
      <c r="W29" s="681"/>
      <c r="X29" s="681"/>
      <c r="Y29" s="682"/>
      <c r="Z29" s="713">
        <v>0.6</v>
      </c>
      <c r="AA29" s="713"/>
      <c r="AB29" s="713"/>
      <c r="AC29" s="713"/>
      <c r="AD29" s="714">
        <v>26684</v>
      </c>
      <c r="AE29" s="714"/>
      <c r="AF29" s="714"/>
      <c r="AG29" s="714"/>
      <c r="AH29" s="714"/>
      <c r="AI29" s="714"/>
      <c r="AJ29" s="714"/>
      <c r="AK29" s="714"/>
      <c r="AL29" s="683">
        <v>0.3</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302</v>
      </c>
      <c r="CE29" s="766"/>
      <c r="CF29" s="719" t="s">
        <v>303</v>
      </c>
      <c r="CG29" s="720"/>
      <c r="CH29" s="720"/>
      <c r="CI29" s="720"/>
      <c r="CJ29" s="720"/>
      <c r="CK29" s="720"/>
      <c r="CL29" s="720"/>
      <c r="CM29" s="720"/>
      <c r="CN29" s="720"/>
      <c r="CO29" s="720"/>
      <c r="CP29" s="720"/>
      <c r="CQ29" s="721"/>
      <c r="CR29" s="680">
        <v>1194963</v>
      </c>
      <c r="CS29" s="699"/>
      <c r="CT29" s="699"/>
      <c r="CU29" s="699"/>
      <c r="CV29" s="699"/>
      <c r="CW29" s="699"/>
      <c r="CX29" s="699"/>
      <c r="CY29" s="700"/>
      <c r="CZ29" s="683">
        <v>5.5</v>
      </c>
      <c r="DA29" s="701"/>
      <c r="DB29" s="701"/>
      <c r="DC29" s="702"/>
      <c r="DD29" s="686">
        <v>1194963</v>
      </c>
      <c r="DE29" s="699"/>
      <c r="DF29" s="699"/>
      <c r="DG29" s="699"/>
      <c r="DH29" s="699"/>
      <c r="DI29" s="699"/>
      <c r="DJ29" s="699"/>
      <c r="DK29" s="700"/>
      <c r="DL29" s="686">
        <v>1194963</v>
      </c>
      <c r="DM29" s="699"/>
      <c r="DN29" s="699"/>
      <c r="DO29" s="699"/>
      <c r="DP29" s="699"/>
      <c r="DQ29" s="699"/>
      <c r="DR29" s="699"/>
      <c r="DS29" s="699"/>
      <c r="DT29" s="699"/>
      <c r="DU29" s="699"/>
      <c r="DV29" s="700"/>
      <c r="DW29" s="683">
        <v>12.1</v>
      </c>
      <c r="DX29" s="701"/>
      <c r="DY29" s="701"/>
      <c r="DZ29" s="701"/>
      <c r="EA29" s="701"/>
      <c r="EB29" s="701"/>
      <c r="EC29" s="722"/>
    </row>
    <row r="30" spans="2:133" ht="11.25" customHeight="1" x14ac:dyDescent="0.15">
      <c r="B30" s="677" t="s">
        <v>304</v>
      </c>
      <c r="C30" s="678"/>
      <c r="D30" s="678"/>
      <c r="E30" s="678"/>
      <c r="F30" s="678"/>
      <c r="G30" s="678"/>
      <c r="H30" s="678"/>
      <c r="I30" s="678"/>
      <c r="J30" s="678"/>
      <c r="K30" s="678"/>
      <c r="L30" s="678"/>
      <c r="M30" s="678"/>
      <c r="N30" s="678"/>
      <c r="O30" s="678"/>
      <c r="P30" s="678"/>
      <c r="Q30" s="679"/>
      <c r="R30" s="680">
        <v>37872</v>
      </c>
      <c r="S30" s="681"/>
      <c r="T30" s="681"/>
      <c r="U30" s="681"/>
      <c r="V30" s="681"/>
      <c r="W30" s="681"/>
      <c r="X30" s="681"/>
      <c r="Y30" s="682"/>
      <c r="Z30" s="713">
        <v>0.2</v>
      </c>
      <c r="AA30" s="713"/>
      <c r="AB30" s="713"/>
      <c r="AC30" s="713"/>
      <c r="AD30" s="714" t="s">
        <v>237</v>
      </c>
      <c r="AE30" s="714"/>
      <c r="AF30" s="714"/>
      <c r="AG30" s="714"/>
      <c r="AH30" s="714"/>
      <c r="AI30" s="714"/>
      <c r="AJ30" s="714"/>
      <c r="AK30" s="714"/>
      <c r="AL30" s="683" t="s">
        <v>237</v>
      </c>
      <c r="AM30" s="684"/>
      <c r="AN30" s="684"/>
      <c r="AO30" s="715"/>
      <c r="AP30" s="741" t="s">
        <v>220</v>
      </c>
      <c r="AQ30" s="742"/>
      <c r="AR30" s="742"/>
      <c r="AS30" s="742"/>
      <c r="AT30" s="742"/>
      <c r="AU30" s="742"/>
      <c r="AV30" s="742"/>
      <c r="AW30" s="742"/>
      <c r="AX30" s="742"/>
      <c r="AY30" s="742"/>
      <c r="AZ30" s="742"/>
      <c r="BA30" s="742"/>
      <c r="BB30" s="742"/>
      <c r="BC30" s="742"/>
      <c r="BD30" s="742"/>
      <c r="BE30" s="742"/>
      <c r="BF30" s="743"/>
      <c r="BG30" s="741" t="s">
        <v>305</v>
      </c>
      <c r="BH30" s="754"/>
      <c r="BI30" s="754"/>
      <c r="BJ30" s="754"/>
      <c r="BK30" s="754"/>
      <c r="BL30" s="754"/>
      <c r="BM30" s="754"/>
      <c r="BN30" s="754"/>
      <c r="BO30" s="754"/>
      <c r="BP30" s="754"/>
      <c r="BQ30" s="755"/>
      <c r="BR30" s="741" t="s">
        <v>306</v>
      </c>
      <c r="BS30" s="754"/>
      <c r="BT30" s="754"/>
      <c r="BU30" s="754"/>
      <c r="BV30" s="754"/>
      <c r="BW30" s="754"/>
      <c r="BX30" s="754"/>
      <c r="BY30" s="754"/>
      <c r="BZ30" s="754"/>
      <c r="CA30" s="754"/>
      <c r="CB30" s="755"/>
      <c r="CD30" s="767"/>
      <c r="CE30" s="768"/>
      <c r="CF30" s="719" t="s">
        <v>307</v>
      </c>
      <c r="CG30" s="720"/>
      <c r="CH30" s="720"/>
      <c r="CI30" s="720"/>
      <c r="CJ30" s="720"/>
      <c r="CK30" s="720"/>
      <c r="CL30" s="720"/>
      <c r="CM30" s="720"/>
      <c r="CN30" s="720"/>
      <c r="CO30" s="720"/>
      <c r="CP30" s="720"/>
      <c r="CQ30" s="721"/>
      <c r="CR30" s="680">
        <v>1141822</v>
      </c>
      <c r="CS30" s="681"/>
      <c r="CT30" s="681"/>
      <c r="CU30" s="681"/>
      <c r="CV30" s="681"/>
      <c r="CW30" s="681"/>
      <c r="CX30" s="681"/>
      <c r="CY30" s="682"/>
      <c r="CZ30" s="683">
        <v>5.3</v>
      </c>
      <c r="DA30" s="701"/>
      <c r="DB30" s="701"/>
      <c r="DC30" s="702"/>
      <c r="DD30" s="686">
        <v>1141822</v>
      </c>
      <c r="DE30" s="681"/>
      <c r="DF30" s="681"/>
      <c r="DG30" s="681"/>
      <c r="DH30" s="681"/>
      <c r="DI30" s="681"/>
      <c r="DJ30" s="681"/>
      <c r="DK30" s="682"/>
      <c r="DL30" s="686">
        <v>1141822</v>
      </c>
      <c r="DM30" s="681"/>
      <c r="DN30" s="681"/>
      <c r="DO30" s="681"/>
      <c r="DP30" s="681"/>
      <c r="DQ30" s="681"/>
      <c r="DR30" s="681"/>
      <c r="DS30" s="681"/>
      <c r="DT30" s="681"/>
      <c r="DU30" s="681"/>
      <c r="DV30" s="682"/>
      <c r="DW30" s="683">
        <v>11.5</v>
      </c>
      <c r="DX30" s="701"/>
      <c r="DY30" s="701"/>
      <c r="DZ30" s="701"/>
      <c r="EA30" s="701"/>
      <c r="EB30" s="701"/>
      <c r="EC30" s="722"/>
    </row>
    <row r="31" spans="2:133" ht="11.25" customHeight="1" x14ac:dyDescent="0.15">
      <c r="B31" s="677" t="s">
        <v>308</v>
      </c>
      <c r="C31" s="678"/>
      <c r="D31" s="678"/>
      <c r="E31" s="678"/>
      <c r="F31" s="678"/>
      <c r="G31" s="678"/>
      <c r="H31" s="678"/>
      <c r="I31" s="678"/>
      <c r="J31" s="678"/>
      <c r="K31" s="678"/>
      <c r="L31" s="678"/>
      <c r="M31" s="678"/>
      <c r="N31" s="678"/>
      <c r="O31" s="678"/>
      <c r="P31" s="678"/>
      <c r="Q31" s="679"/>
      <c r="R31" s="680">
        <v>7848301</v>
      </c>
      <c r="S31" s="681"/>
      <c r="T31" s="681"/>
      <c r="U31" s="681"/>
      <c r="V31" s="681"/>
      <c r="W31" s="681"/>
      <c r="X31" s="681"/>
      <c r="Y31" s="682"/>
      <c r="Z31" s="713">
        <v>34.200000000000003</v>
      </c>
      <c r="AA31" s="713"/>
      <c r="AB31" s="713"/>
      <c r="AC31" s="713"/>
      <c r="AD31" s="714" t="s">
        <v>237</v>
      </c>
      <c r="AE31" s="714"/>
      <c r="AF31" s="714"/>
      <c r="AG31" s="714"/>
      <c r="AH31" s="714"/>
      <c r="AI31" s="714"/>
      <c r="AJ31" s="714"/>
      <c r="AK31" s="714"/>
      <c r="AL31" s="683" t="s">
        <v>128</v>
      </c>
      <c r="AM31" s="684"/>
      <c r="AN31" s="684"/>
      <c r="AO31" s="715"/>
      <c r="AP31" s="756" t="s">
        <v>309</v>
      </c>
      <c r="AQ31" s="757"/>
      <c r="AR31" s="757"/>
      <c r="AS31" s="757"/>
      <c r="AT31" s="762" t="s">
        <v>310</v>
      </c>
      <c r="AU31" s="231"/>
      <c r="AV31" s="231"/>
      <c r="AW31" s="231"/>
      <c r="AX31" s="746" t="s">
        <v>185</v>
      </c>
      <c r="AY31" s="747"/>
      <c r="AZ31" s="747"/>
      <c r="BA31" s="747"/>
      <c r="BB31" s="747"/>
      <c r="BC31" s="747"/>
      <c r="BD31" s="747"/>
      <c r="BE31" s="747"/>
      <c r="BF31" s="748"/>
      <c r="BG31" s="749">
        <v>99.2</v>
      </c>
      <c r="BH31" s="750"/>
      <c r="BI31" s="750"/>
      <c r="BJ31" s="750"/>
      <c r="BK31" s="750"/>
      <c r="BL31" s="750"/>
      <c r="BM31" s="751">
        <v>97.6</v>
      </c>
      <c r="BN31" s="750"/>
      <c r="BO31" s="750"/>
      <c r="BP31" s="750"/>
      <c r="BQ31" s="752"/>
      <c r="BR31" s="749">
        <v>99.2</v>
      </c>
      <c r="BS31" s="750"/>
      <c r="BT31" s="750"/>
      <c r="BU31" s="750"/>
      <c r="BV31" s="750"/>
      <c r="BW31" s="750"/>
      <c r="BX31" s="751">
        <v>97.4</v>
      </c>
      <c r="BY31" s="750"/>
      <c r="BZ31" s="750"/>
      <c r="CA31" s="750"/>
      <c r="CB31" s="752"/>
      <c r="CD31" s="767"/>
      <c r="CE31" s="768"/>
      <c r="CF31" s="719" t="s">
        <v>311</v>
      </c>
      <c r="CG31" s="720"/>
      <c r="CH31" s="720"/>
      <c r="CI31" s="720"/>
      <c r="CJ31" s="720"/>
      <c r="CK31" s="720"/>
      <c r="CL31" s="720"/>
      <c r="CM31" s="720"/>
      <c r="CN31" s="720"/>
      <c r="CO31" s="720"/>
      <c r="CP31" s="720"/>
      <c r="CQ31" s="721"/>
      <c r="CR31" s="680">
        <v>53141</v>
      </c>
      <c r="CS31" s="699"/>
      <c r="CT31" s="699"/>
      <c r="CU31" s="699"/>
      <c r="CV31" s="699"/>
      <c r="CW31" s="699"/>
      <c r="CX31" s="699"/>
      <c r="CY31" s="700"/>
      <c r="CZ31" s="683">
        <v>0.2</v>
      </c>
      <c r="DA31" s="701"/>
      <c r="DB31" s="701"/>
      <c r="DC31" s="702"/>
      <c r="DD31" s="686">
        <v>53141</v>
      </c>
      <c r="DE31" s="699"/>
      <c r="DF31" s="699"/>
      <c r="DG31" s="699"/>
      <c r="DH31" s="699"/>
      <c r="DI31" s="699"/>
      <c r="DJ31" s="699"/>
      <c r="DK31" s="700"/>
      <c r="DL31" s="686">
        <v>53141</v>
      </c>
      <c r="DM31" s="699"/>
      <c r="DN31" s="699"/>
      <c r="DO31" s="699"/>
      <c r="DP31" s="699"/>
      <c r="DQ31" s="699"/>
      <c r="DR31" s="699"/>
      <c r="DS31" s="699"/>
      <c r="DT31" s="699"/>
      <c r="DU31" s="699"/>
      <c r="DV31" s="700"/>
      <c r="DW31" s="683">
        <v>0.5</v>
      </c>
      <c r="DX31" s="701"/>
      <c r="DY31" s="701"/>
      <c r="DZ31" s="701"/>
      <c r="EA31" s="701"/>
      <c r="EB31" s="701"/>
      <c r="EC31" s="722"/>
    </row>
    <row r="32" spans="2:133" ht="11.25" customHeight="1" x14ac:dyDescent="0.15">
      <c r="B32" s="771" t="s">
        <v>312</v>
      </c>
      <c r="C32" s="772"/>
      <c r="D32" s="772"/>
      <c r="E32" s="772"/>
      <c r="F32" s="772"/>
      <c r="G32" s="772"/>
      <c r="H32" s="772"/>
      <c r="I32" s="772"/>
      <c r="J32" s="772"/>
      <c r="K32" s="772"/>
      <c r="L32" s="772"/>
      <c r="M32" s="772"/>
      <c r="N32" s="772"/>
      <c r="O32" s="772"/>
      <c r="P32" s="772"/>
      <c r="Q32" s="773"/>
      <c r="R32" s="680" t="s">
        <v>237</v>
      </c>
      <c r="S32" s="681"/>
      <c r="T32" s="681"/>
      <c r="U32" s="681"/>
      <c r="V32" s="681"/>
      <c r="W32" s="681"/>
      <c r="X32" s="681"/>
      <c r="Y32" s="682"/>
      <c r="Z32" s="713" t="s">
        <v>237</v>
      </c>
      <c r="AA32" s="713"/>
      <c r="AB32" s="713"/>
      <c r="AC32" s="713"/>
      <c r="AD32" s="714" t="s">
        <v>237</v>
      </c>
      <c r="AE32" s="714"/>
      <c r="AF32" s="714"/>
      <c r="AG32" s="714"/>
      <c r="AH32" s="714"/>
      <c r="AI32" s="714"/>
      <c r="AJ32" s="714"/>
      <c r="AK32" s="714"/>
      <c r="AL32" s="683" t="s">
        <v>128</v>
      </c>
      <c r="AM32" s="684"/>
      <c r="AN32" s="684"/>
      <c r="AO32" s="715"/>
      <c r="AP32" s="758"/>
      <c r="AQ32" s="759"/>
      <c r="AR32" s="759"/>
      <c r="AS32" s="759"/>
      <c r="AT32" s="763"/>
      <c r="AU32" s="230" t="s">
        <v>313</v>
      </c>
      <c r="AV32" s="230"/>
      <c r="AW32" s="230"/>
      <c r="AX32" s="677" t="s">
        <v>314</v>
      </c>
      <c r="AY32" s="678"/>
      <c r="AZ32" s="678"/>
      <c r="BA32" s="678"/>
      <c r="BB32" s="678"/>
      <c r="BC32" s="678"/>
      <c r="BD32" s="678"/>
      <c r="BE32" s="678"/>
      <c r="BF32" s="679"/>
      <c r="BG32" s="753">
        <v>98.8</v>
      </c>
      <c r="BH32" s="699"/>
      <c r="BI32" s="699"/>
      <c r="BJ32" s="699"/>
      <c r="BK32" s="699"/>
      <c r="BL32" s="699"/>
      <c r="BM32" s="684">
        <v>96.7</v>
      </c>
      <c r="BN32" s="745"/>
      <c r="BO32" s="745"/>
      <c r="BP32" s="745"/>
      <c r="BQ32" s="726"/>
      <c r="BR32" s="753">
        <v>98.9</v>
      </c>
      <c r="BS32" s="699"/>
      <c r="BT32" s="699"/>
      <c r="BU32" s="699"/>
      <c r="BV32" s="699"/>
      <c r="BW32" s="699"/>
      <c r="BX32" s="684">
        <v>96.8</v>
      </c>
      <c r="BY32" s="745"/>
      <c r="BZ32" s="745"/>
      <c r="CA32" s="745"/>
      <c r="CB32" s="726"/>
      <c r="CD32" s="769"/>
      <c r="CE32" s="770"/>
      <c r="CF32" s="719" t="s">
        <v>315</v>
      </c>
      <c r="CG32" s="720"/>
      <c r="CH32" s="720"/>
      <c r="CI32" s="720"/>
      <c r="CJ32" s="720"/>
      <c r="CK32" s="720"/>
      <c r="CL32" s="720"/>
      <c r="CM32" s="720"/>
      <c r="CN32" s="720"/>
      <c r="CO32" s="720"/>
      <c r="CP32" s="720"/>
      <c r="CQ32" s="721"/>
      <c r="CR32" s="680" t="s">
        <v>237</v>
      </c>
      <c r="CS32" s="681"/>
      <c r="CT32" s="681"/>
      <c r="CU32" s="681"/>
      <c r="CV32" s="681"/>
      <c r="CW32" s="681"/>
      <c r="CX32" s="681"/>
      <c r="CY32" s="682"/>
      <c r="CZ32" s="683" t="s">
        <v>237</v>
      </c>
      <c r="DA32" s="701"/>
      <c r="DB32" s="701"/>
      <c r="DC32" s="702"/>
      <c r="DD32" s="686" t="s">
        <v>237</v>
      </c>
      <c r="DE32" s="681"/>
      <c r="DF32" s="681"/>
      <c r="DG32" s="681"/>
      <c r="DH32" s="681"/>
      <c r="DI32" s="681"/>
      <c r="DJ32" s="681"/>
      <c r="DK32" s="682"/>
      <c r="DL32" s="686" t="s">
        <v>237</v>
      </c>
      <c r="DM32" s="681"/>
      <c r="DN32" s="681"/>
      <c r="DO32" s="681"/>
      <c r="DP32" s="681"/>
      <c r="DQ32" s="681"/>
      <c r="DR32" s="681"/>
      <c r="DS32" s="681"/>
      <c r="DT32" s="681"/>
      <c r="DU32" s="681"/>
      <c r="DV32" s="682"/>
      <c r="DW32" s="683" t="s">
        <v>128</v>
      </c>
      <c r="DX32" s="701"/>
      <c r="DY32" s="701"/>
      <c r="DZ32" s="701"/>
      <c r="EA32" s="701"/>
      <c r="EB32" s="701"/>
      <c r="EC32" s="722"/>
    </row>
    <row r="33" spans="2:133" ht="11.25" customHeight="1" x14ac:dyDescent="0.15">
      <c r="B33" s="677" t="s">
        <v>316</v>
      </c>
      <c r="C33" s="678"/>
      <c r="D33" s="678"/>
      <c r="E33" s="678"/>
      <c r="F33" s="678"/>
      <c r="G33" s="678"/>
      <c r="H33" s="678"/>
      <c r="I33" s="678"/>
      <c r="J33" s="678"/>
      <c r="K33" s="678"/>
      <c r="L33" s="678"/>
      <c r="M33" s="678"/>
      <c r="N33" s="678"/>
      <c r="O33" s="678"/>
      <c r="P33" s="678"/>
      <c r="Q33" s="679"/>
      <c r="R33" s="680">
        <v>1169551</v>
      </c>
      <c r="S33" s="681"/>
      <c r="T33" s="681"/>
      <c r="U33" s="681"/>
      <c r="V33" s="681"/>
      <c r="W33" s="681"/>
      <c r="X33" s="681"/>
      <c r="Y33" s="682"/>
      <c r="Z33" s="713">
        <v>5.0999999999999996</v>
      </c>
      <c r="AA33" s="713"/>
      <c r="AB33" s="713"/>
      <c r="AC33" s="713"/>
      <c r="AD33" s="714" t="s">
        <v>237</v>
      </c>
      <c r="AE33" s="714"/>
      <c r="AF33" s="714"/>
      <c r="AG33" s="714"/>
      <c r="AH33" s="714"/>
      <c r="AI33" s="714"/>
      <c r="AJ33" s="714"/>
      <c r="AK33" s="714"/>
      <c r="AL33" s="683" t="s">
        <v>237</v>
      </c>
      <c r="AM33" s="684"/>
      <c r="AN33" s="684"/>
      <c r="AO33" s="715"/>
      <c r="AP33" s="760"/>
      <c r="AQ33" s="761"/>
      <c r="AR33" s="761"/>
      <c r="AS33" s="761"/>
      <c r="AT33" s="764"/>
      <c r="AU33" s="232"/>
      <c r="AV33" s="232"/>
      <c r="AW33" s="232"/>
      <c r="AX33" s="661" t="s">
        <v>317</v>
      </c>
      <c r="AY33" s="662"/>
      <c r="AZ33" s="662"/>
      <c r="BA33" s="662"/>
      <c r="BB33" s="662"/>
      <c r="BC33" s="662"/>
      <c r="BD33" s="662"/>
      <c r="BE33" s="662"/>
      <c r="BF33" s="663"/>
      <c r="BG33" s="744">
        <v>99.6</v>
      </c>
      <c r="BH33" s="665"/>
      <c r="BI33" s="665"/>
      <c r="BJ33" s="665"/>
      <c r="BK33" s="665"/>
      <c r="BL33" s="665"/>
      <c r="BM33" s="707">
        <v>98.3</v>
      </c>
      <c r="BN33" s="665"/>
      <c r="BO33" s="665"/>
      <c r="BP33" s="665"/>
      <c r="BQ33" s="709"/>
      <c r="BR33" s="744">
        <v>99.5</v>
      </c>
      <c r="BS33" s="665"/>
      <c r="BT33" s="665"/>
      <c r="BU33" s="665"/>
      <c r="BV33" s="665"/>
      <c r="BW33" s="665"/>
      <c r="BX33" s="707">
        <v>97.8</v>
      </c>
      <c r="BY33" s="665"/>
      <c r="BZ33" s="665"/>
      <c r="CA33" s="665"/>
      <c r="CB33" s="709"/>
      <c r="CD33" s="719" t="s">
        <v>318</v>
      </c>
      <c r="CE33" s="720"/>
      <c r="CF33" s="720"/>
      <c r="CG33" s="720"/>
      <c r="CH33" s="720"/>
      <c r="CI33" s="720"/>
      <c r="CJ33" s="720"/>
      <c r="CK33" s="720"/>
      <c r="CL33" s="720"/>
      <c r="CM33" s="720"/>
      <c r="CN33" s="720"/>
      <c r="CO33" s="720"/>
      <c r="CP33" s="720"/>
      <c r="CQ33" s="721"/>
      <c r="CR33" s="680">
        <v>11982638</v>
      </c>
      <c r="CS33" s="699"/>
      <c r="CT33" s="699"/>
      <c r="CU33" s="699"/>
      <c r="CV33" s="699"/>
      <c r="CW33" s="699"/>
      <c r="CX33" s="699"/>
      <c r="CY33" s="700"/>
      <c r="CZ33" s="683">
        <v>55.4</v>
      </c>
      <c r="DA33" s="701"/>
      <c r="DB33" s="701"/>
      <c r="DC33" s="702"/>
      <c r="DD33" s="686">
        <v>5747486</v>
      </c>
      <c r="DE33" s="699"/>
      <c r="DF33" s="699"/>
      <c r="DG33" s="699"/>
      <c r="DH33" s="699"/>
      <c r="DI33" s="699"/>
      <c r="DJ33" s="699"/>
      <c r="DK33" s="700"/>
      <c r="DL33" s="686">
        <v>3635141</v>
      </c>
      <c r="DM33" s="699"/>
      <c r="DN33" s="699"/>
      <c r="DO33" s="699"/>
      <c r="DP33" s="699"/>
      <c r="DQ33" s="699"/>
      <c r="DR33" s="699"/>
      <c r="DS33" s="699"/>
      <c r="DT33" s="699"/>
      <c r="DU33" s="699"/>
      <c r="DV33" s="700"/>
      <c r="DW33" s="683">
        <v>36.700000000000003</v>
      </c>
      <c r="DX33" s="701"/>
      <c r="DY33" s="701"/>
      <c r="DZ33" s="701"/>
      <c r="EA33" s="701"/>
      <c r="EB33" s="701"/>
      <c r="EC33" s="722"/>
    </row>
    <row r="34" spans="2:133" ht="11.25" customHeight="1" x14ac:dyDescent="0.15">
      <c r="B34" s="677" t="s">
        <v>319</v>
      </c>
      <c r="C34" s="678"/>
      <c r="D34" s="678"/>
      <c r="E34" s="678"/>
      <c r="F34" s="678"/>
      <c r="G34" s="678"/>
      <c r="H34" s="678"/>
      <c r="I34" s="678"/>
      <c r="J34" s="678"/>
      <c r="K34" s="678"/>
      <c r="L34" s="678"/>
      <c r="M34" s="678"/>
      <c r="N34" s="678"/>
      <c r="O34" s="678"/>
      <c r="P34" s="678"/>
      <c r="Q34" s="679"/>
      <c r="R34" s="680">
        <v>12785</v>
      </c>
      <c r="S34" s="681"/>
      <c r="T34" s="681"/>
      <c r="U34" s="681"/>
      <c r="V34" s="681"/>
      <c r="W34" s="681"/>
      <c r="X34" s="681"/>
      <c r="Y34" s="682"/>
      <c r="Z34" s="713">
        <v>0.1</v>
      </c>
      <c r="AA34" s="713"/>
      <c r="AB34" s="713"/>
      <c r="AC34" s="713"/>
      <c r="AD34" s="714">
        <v>832</v>
      </c>
      <c r="AE34" s="714"/>
      <c r="AF34" s="714"/>
      <c r="AG34" s="714"/>
      <c r="AH34" s="714"/>
      <c r="AI34" s="714"/>
      <c r="AJ34" s="714"/>
      <c r="AK34" s="714"/>
      <c r="AL34" s="683">
        <v>0</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320</v>
      </c>
      <c r="CE34" s="720"/>
      <c r="CF34" s="720"/>
      <c r="CG34" s="720"/>
      <c r="CH34" s="720"/>
      <c r="CI34" s="720"/>
      <c r="CJ34" s="720"/>
      <c r="CK34" s="720"/>
      <c r="CL34" s="720"/>
      <c r="CM34" s="720"/>
      <c r="CN34" s="720"/>
      <c r="CO34" s="720"/>
      <c r="CP34" s="720"/>
      <c r="CQ34" s="721"/>
      <c r="CR34" s="680">
        <v>2750898</v>
      </c>
      <c r="CS34" s="681"/>
      <c r="CT34" s="681"/>
      <c r="CU34" s="681"/>
      <c r="CV34" s="681"/>
      <c r="CW34" s="681"/>
      <c r="CX34" s="681"/>
      <c r="CY34" s="682"/>
      <c r="CZ34" s="683">
        <v>12.7</v>
      </c>
      <c r="DA34" s="701"/>
      <c r="DB34" s="701"/>
      <c r="DC34" s="702"/>
      <c r="DD34" s="686">
        <v>1931941</v>
      </c>
      <c r="DE34" s="681"/>
      <c r="DF34" s="681"/>
      <c r="DG34" s="681"/>
      <c r="DH34" s="681"/>
      <c r="DI34" s="681"/>
      <c r="DJ34" s="681"/>
      <c r="DK34" s="682"/>
      <c r="DL34" s="686">
        <v>1391974</v>
      </c>
      <c r="DM34" s="681"/>
      <c r="DN34" s="681"/>
      <c r="DO34" s="681"/>
      <c r="DP34" s="681"/>
      <c r="DQ34" s="681"/>
      <c r="DR34" s="681"/>
      <c r="DS34" s="681"/>
      <c r="DT34" s="681"/>
      <c r="DU34" s="681"/>
      <c r="DV34" s="682"/>
      <c r="DW34" s="683">
        <v>14.1</v>
      </c>
      <c r="DX34" s="701"/>
      <c r="DY34" s="701"/>
      <c r="DZ34" s="701"/>
      <c r="EA34" s="701"/>
      <c r="EB34" s="701"/>
      <c r="EC34" s="722"/>
    </row>
    <row r="35" spans="2:133" ht="11.25" customHeight="1" x14ac:dyDescent="0.15">
      <c r="B35" s="677" t="s">
        <v>321</v>
      </c>
      <c r="C35" s="678"/>
      <c r="D35" s="678"/>
      <c r="E35" s="678"/>
      <c r="F35" s="678"/>
      <c r="G35" s="678"/>
      <c r="H35" s="678"/>
      <c r="I35" s="678"/>
      <c r="J35" s="678"/>
      <c r="K35" s="678"/>
      <c r="L35" s="678"/>
      <c r="M35" s="678"/>
      <c r="N35" s="678"/>
      <c r="O35" s="678"/>
      <c r="P35" s="678"/>
      <c r="Q35" s="679"/>
      <c r="R35" s="680">
        <v>104440</v>
      </c>
      <c r="S35" s="681"/>
      <c r="T35" s="681"/>
      <c r="U35" s="681"/>
      <c r="V35" s="681"/>
      <c r="W35" s="681"/>
      <c r="X35" s="681"/>
      <c r="Y35" s="682"/>
      <c r="Z35" s="713">
        <v>0.5</v>
      </c>
      <c r="AA35" s="713"/>
      <c r="AB35" s="713"/>
      <c r="AC35" s="713"/>
      <c r="AD35" s="714" t="s">
        <v>128</v>
      </c>
      <c r="AE35" s="714"/>
      <c r="AF35" s="714"/>
      <c r="AG35" s="714"/>
      <c r="AH35" s="714"/>
      <c r="AI35" s="714"/>
      <c r="AJ35" s="714"/>
      <c r="AK35" s="714"/>
      <c r="AL35" s="683" t="s">
        <v>237</v>
      </c>
      <c r="AM35" s="684"/>
      <c r="AN35" s="684"/>
      <c r="AO35" s="715"/>
      <c r="AP35" s="235"/>
      <c r="AQ35" s="741" t="s">
        <v>322</v>
      </c>
      <c r="AR35" s="742"/>
      <c r="AS35" s="742"/>
      <c r="AT35" s="742"/>
      <c r="AU35" s="742"/>
      <c r="AV35" s="742"/>
      <c r="AW35" s="742"/>
      <c r="AX35" s="742"/>
      <c r="AY35" s="742"/>
      <c r="AZ35" s="742"/>
      <c r="BA35" s="742"/>
      <c r="BB35" s="742"/>
      <c r="BC35" s="742"/>
      <c r="BD35" s="742"/>
      <c r="BE35" s="742"/>
      <c r="BF35" s="743"/>
      <c r="BG35" s="741" t="s">
        <v>323</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324</v>
      </c>
      <c r="CE35" s="720"/>
      <c r="CF35" s="720"/>
      <c r="CG35" s="720"/>
      <c r="CH35" s="720"/>
      <c r="CI35" s="720"/>
      <c r="CJ35" s="720"/>
      <c r="CK35" s="720"/>
      <c r="CL35" s="720"/>
      <c r="CM35" s="720"/>
      <c r="CN35" s="720"/>
      <c r="CO35" s="720"/>
      <c r="CP35" s="720"/>
      <c r="CQ35" s="721"/>
      <c r="CR35" s="680">
        <v>252392</v>
      </c>
      <c r="CS35" s="699"/>
      <c r="CT35" s="699"/>
      <c r="CU35" s="699"/>
      <c r="CV35" s="699"/>
      <c r="CW35" s="699"/>
      <c r="CX35" s="699"/>
      <c r="CY35" s="700"/>
      <c r="CZ35" s="683">
        <v>1.2</v>
      </c>
      <c r="DA35" s="701"/>
      <c r="DB35" s="701"/>
      <c r="DC35" s="702"/>
      <c r="DD35" s="686">
        <v>246695</v>
      </c>
      <c r="DE35" s="699"/>
      <c r="DF35" s="699"/>
      <c r="DG35" s="699"/>
      <c r="DH35" s="699"/>
      <c r="DI35" s="699"/>
      <c r="DJ35" s="699"/>
      <c r="DK35" s="700"/>
      <c r="DL35" s="686">
        <v>246695</v>
      </c>
      <c r="DM35" s="699"/>
      <c r="DN35" s="699"/>
      <c r="DO35" s="699"/>
      <c r="DP35" s="699"/>
      <c r="DQ35" s="699"/>
      <c r="DR35" s="699"/>
      <c r="DS35" s="699"/>
      <c r="DT35" s="699"/>
      <c r="DU35" s="699"/>
      <c r="DV35" s="700"/>
      <c r="DW35" s="683">
        <v>2.5</v>
      </c>
      <c r="DX35" s="701"/>
      <c r="DY35" s="701"/>
      <c r="DZ35" s="701"/>
      <c r="EA35" s="701"/>
      <c r="EB35" s="701"/>
      <c r="EC35" s="722"/>
    </row>
    <row r="36" spans="2:133" ht="11.25" customHeight="1" x14ac:dyDescent="0.15">
      <c r="B36" s="677" t="s">
        <v>325</v>
      </c>
      <c r="C36" s="678"/>
      <c r="D36" s="678"/>
      <c r="E36" s="678"/>
      <c r="F36" s="678"/>
      <c r="G36" s="678"/>
      <c r="H36" s="678"/>
      <c r="I36" s="678"/>
      <c r="J36" s="678"/>
      <c r="K36" s="678"/>
      <c r="L36" s="678"/>
      <c r="M36" s="678"/>
      <c r="N36" s="678"/>
      <c r="O36" s="678"/>
      <c r="P36" s="678"/>
      <c r="Q36" s="679"/>
      <c r="R36" s="680">
        <v>1224190</v>
      </c>
      <c r="S36" s="681"/>
      <c r="T36" s="681"/>
      <c r="U36" s="681"/>
      <c r="V36" s="681"/>
      <c r="W36" s="681"/>
      <c r="X36" s="681"/>
      <c r="Y36" s="682"/>
      <c r="Z36" s="713">
        <v>5.3</v>
      </c>
      <c r="AA36" s="713"/>
      <c r="AB36" s="713"/>
      <c r="AC36" s="713"/>
      <c r="AD36" s="714" t="s">
        <v>237</v>
      </c>
      <c r="AE36" s="714"/>
      <c r="AF36" s="714"/>
      <c r="AG36" s="714"/>
      <c r="AH36" s="714"/>
      <c r="AI36" s="714"/>
      <c r="AJ36" s="714"/>
      <c r="AK36" s="714"/>
      <c r="AL36" s="683" t="s">
        <v>128</v>
      </c>
      <c r="AM36" s="684"/>
      <c r="AN36" s="684"/>
      <c r="AO36" s="715"/>
      <c r="AP36" s="235"/>
      <c r="AQ36" s="732" t="s">
        <v>326</v>
      </c>
      <c r="AR36" s="733"/>
      <c r="AS36" s="733"/>
      <c r="AT36" s="733"/>
      <c r="AU36" s="733"/>
      <c r="AV36" s="733"/>
      <c r="AW36" s="733"/>
      <c r="AX36" s="733"/>
      <c r="AY36" s="734"/>
      <c r="AZ36" s="735">
        <v>2020433</v>
      </c>
      <c r="BA36" s="736"/>
      <c r="BB36" s="736"/>
      <c r="BC36" s="736"/>
      <c r="BD36" s="736"/>
      <c r="BE36" s="736"/>
      <c r="BF36" s="737"/>
      <c r="BG36" s="738" t="s">
        <v>327</v>
      </c>
      <c r="BH36" s="739"/>
      <c r="BI36" s="739"/>
      <c r="BJ36" s="739"/>
      <c r="BK36" s="739"/>
      <c r="BL36" s="739"/>
      <c r="BM36" s="739"/>
      <c r="BN36" s="739"/>
      <c r="BO36" s="739"/>
      <c r="BP36" s="739"/>
      <c r="BQ36" s="739"/>
      <c r="BR36" s="739"/>
      <c r="BS36" s="739"/>
      <c r="BT36" s="739"/>
      <c r="BU36" s="740"/>
      <c r="BV36" s="735">
        <v>222301</v>
      </c>
      <c r="BW36" s="736"/>
      <c r="BX36" s="736"/>
      <c r="BY36" s="736"/>
      <c r="BZ36" s="736"/>
      <c r="CA36" s="736"/>
      <c r="CB36" s="737"/>
      <c r="CD36" s="719" t="s">
        <v>328</v>
      </c>
      <c r="CE36" s="720"/>
      <c r="CF36" s="720"/>
      <c r="CG36" s="720"/>
      <c r="CH36" s="720"/>
      <c r="CI36" s="720"/>
      <c r="CJ36" s="720"/>
      <c r="CK36" s="720"/>
      <c r="CL36" s="720"/>
      <c r="CM36" s="720"/>
      <c r="CN36" s="720"/>
      <c r="CO36" s="720"/>
      <c r="CP36" s="720"/>
      <c r="CQ36" s="721"/>
      <c r="CR36" s="680">
        <v>6871789</v>
      </c>
      <c r="CS36" s="681"/>
      <c r="CT36" s="681"/>
      <c r="CU36" s="681"/>
      <c r="CV36" s="681"/>
      <c r="CW36" s="681"/>
      <c r="CX36" s="681"/>
      <c r="CY36" s="682"/>
      <c r="CZ36" s="683">
        <v>31.8</v>
      </c>
      <c r="DA36" s="701"/>
      <c r="DB36" s="701"/>
      <c r="DC36" s="702"/>
      <c r="DD36" s="686">
        <v>1855987</v>
      </c>
      <c r="DE36" s="681"/>
      <c r="DF36" s="681"/>
      <c r="DG36" s="681"/>
      <c r="DH36" s="681"/>
      <c r="DI36" s="681"/>
      <c r="DJ36" s="681"/>
      <c r="DK36" s="682"/>
      <c r="DL36" s="686">
        <v>937788</v>
      </c>
      <c r="DM36" s="681"/>
      <c r="DN36" s="681"/>
      <c r="DO36" s="681"/>
      <c r="DP36" s="681"/>
      <c r="DQ36" s="681"/>
      <c r="DR36" s="681"/>
      <c r="DS36" s="681"/>
      <c r="DT36" s="681"/>
      <c r="DU36" s="681"/>
      <c r="DV36" s="682"/>
      <c r="DW36" s="683">
        <v>9.5</v>
      </c>
      <c r="DX36" s="701"/>
      <c r="DY36" s="701"/>
      <c r="DZ36" s="701"/>
      <c r="EA36" s="701"/>
      <c r="EB36" s="701"/>
      <c r="EC36" s="722"/>
    </row>
    <row r="37" spans="2:133" ht="11.25" customHeight="1" x14ac:dyDescent="0.15">
      <c r="B37" s="677" t="s">
        <v>329</v>
      </c>
      <c r="C37" s="678"/>
      <c r="D37" s="678"/>
      <c r="E37" s="678"/>
      <c r="F37" s="678"/>
      <c r="G37" s="678"/>
      <c r="H37" s="678"/>
      <c r="I37" s="678"/>
      <c r="J37" s="678"/>
      <c r="K37" s="678"/>
      <c r="L37" s="678"/>
      <c r="M37" s="678"/>
      <c r="N37" s="678"/>
      <c r="O37" s="678"/>
      <c r="P37" s="678"/>
      <c r="Q37" s="679"/>
      <c r="R37" s="680">
        <v>918086</v>
      </c>
      <c r="S37" s="681"/>
      <c r="T37" s="681"/>
      <c r="U37" s="681"/>
      <c r="V37" s="681"/>
      <c r="W37" s="681"/>
      <c r="X37" s="681"/>
      <c r="Y37" s="682"/>
      <c r="Z37" s="713">
        <v>4</v>
      </c>
      <c r="AA37" s="713"/>
      <c r="AB37" s="713"/>
      <c r="AC37" s="713"/>
      <c r="AD37" s="714" t="s">
        <v>237</v>
      </c>
      <c r="AE37" s="714"/>
      <c r="AF37" s="714"/>
      <c r="AG37" s="714"/>
      <c r="AH37" s="714"/>
      <c r="AI37" s="714"/>
      <c r="AJ37" s="714"/>
      <c r="AK37" s="714"/>
      <c r="AL37" s="683" t="s">
        <v>237</v>
      </c>
      <c r="AM37" s="684"/>
      <c r="AN37" s="684"/>
      <c r="AO37" s="715"/>
      <c r="AQ37" s="723" t="s">
        <v>330</v>
      </c>
      <c r="AR37" s="724"/>
      <c r="AS37" s="724"/>
      <c r="AT37" s="724"/>
      <c r="AU37" s="724"/>
      <c r="AV37" s="724"/>
      <c r="AW37" s="724"/>
      <c r="AX37" s="724"/>
      <c r="AY37" s="725"/>
      <c r="AZ37" s="680">
        <v>627858</v>
      </c>
      <c r="BA37" s="681"/>
      <c r="BB37" s="681"/>
      <c r="BC37" s="681"/>
      <c r="BD37" s="699"/>
      <c r="BE37" s="699"/>
      <c r="BF37" s="726"/>
      <c r="BG37" s="719" t="s">
        <v>331</v>
      </c>
      <c r="BH37" s="720"/>
      <c r="BI37" s="720"/>
      <c r="BJ37" s="720"/>
      <c r="BK37" s="720"/>
      <c r="BL37" s="720"/>
      <c r="BM37" s="720"/>
      <c r="BN37" s="720"/>
      <c r="BO37" s="720"/>
      <c r="BP37" s="720"/>
      <c r="BQ37" s="720"/>
      <c r="BR37" s="720"/>
      <c r="BS37" s="720"/>
      <c r="BT37" s="720"/>
      <c r="BU37" s="721"/>
      <c r="BV37" s="680">
        <v>211475</v>
      </c>
      <c r="BW37" s="681"/>
      <c r="BX37" s="681"/>
      <c r="BY37" s="681"/>
      <c r="BZ37" s="681"/>
      <c r="CA37" s="681"/>
      <c r="CB37" s="727"/>
      <c r="CD37" s="719" t="s">
        <v>332</v>
      </c>
      <c r="CE37" s="720"/>
      <c r="CF37" s="720"/>
      <c r="CG37" s="720"/>
      <c r="CH37" s="720"/>
      <c r="CI37" s="720"/>
      <c r="CJ37" s="720"/>
      <c r="CK37" s="720"/>
      <c r="CL37" s="720"/>
      <c r="CM37" s="720"/>
      <c r="CN37" s="720"/>
      <c r="CO37" s="720"/>
      <c r="CP37" s="720"/>
      <c r="CQ37" s="721"/>
      <c r="CR37" s="680">
        <v>583539</v>
      </c>
      <c r="CS37" s="699"/>
      <c r="CT37" s="699"/>
      <c r="CU37" s="699"/>
      <c r="CV37" s="699"/>
      <c r="CW37" s="699"/>
      <c r="CX37" s="699"/>
      <c r="CY37" s="700"/>
      <c r="CZ37" s="683">
        <v>2.7</v>
      </c>
      <c r="DA37" s="701"/>
      <c r="DB37" s="701"/>
      <c r="DC37" s="702"/>
      <c r="DD37" s="686">
        <v>583539</v>
      </c>
      <c r="DE37" s="699"/>
      <c r="DF37" s="699"/>
      <c r="DG37" s="699"/>
      <c r="DH37" s="699"/>
      <c r="DI37" s="699"/>
      <c r="DJ37" s="699"/>
      <c r="DK37" s="700"/>
      <c r="DL37" s="686">
        <v>580545</v>
      </c>
      <c r="DM37" s="699"/>
      <c r="DN37" s="699"/>
      <c r="DO37" s="699"/>
      <c r="DP37" s="699"/>
      <c r="DQ37" s="699"/>
      <c r="DR37" s="699"/>
      <c r="DS37" s="699"/>
      <c r="DT37" s="699"/>
      <c r="DU37" s="699"/>
      <c r="DV37" s="700"/>
      <c r="DW37" s="683">
        <v>5.9</v>
      </c>
      <c r="DX37" s="701"/>
      <c r="DY37" s="701"/>
      <c r="DZ37" s="701"/>
      <c r="EA37" s="701"/>
      <c r="EB37" s="701"/>
      <c r="EC37" s="722"/>
    </row>
    <row r="38" spans="2:133" ht="11.25" customHeight="1" x14ac:dyDescent="0.15">
      <c r="B38" s="677" t="s">
        <v>333</v>
      </c>
      <c r="C38" s="678"/>
      <c r="D38" s="678"/>
      <c r="E38" s="678"/>
      <c r="F38" s="678"/>
      <c r="G38" s="678"/>
      <c r="H38" s="678"/>
      <c r="I38" s="678"/>
      <c r="J38" s="678"/>
      <c r="K38" s="678"/>
      <c r="L38" s="678"/>
      <c r="M38" s="678"/>
      <c r="N38" s="678"/>
      <c r="O38" s="678"/>
      <c r="P38" s="678"/>
      <c r="Q38" s="679"/>
      <c r="R38" s="680">
        <v>453537</v>
      </c>
      <c r="S38" s="681"/>
      <c r="T38" s="681"/>
      <c r="U38" s="681"/>
      <c r="V38" s="681"/>
      <c r="W38" s="681"/>
      <c r="X38" s="681"/>
      <c r="Y38" s="682"/>
      <c r="Z38" s="713">
        <v>2</v>
      </c>
      <c r="AA38" s="713"/>
      <c r="AB38" s="713"/>
      <c r="AC38" s="713"/>
      <c r="AD38" s="714">
        <v>37388</v>
      </c>
      <c r="AE38" s="714"/>
      <c r="AF38" s="714"/>
      <c r="AG38" s="714"/>
      <c r="AH38" s="714"/>
      <c r="AI38" s="714"/>
      <c r="AJ38" s="714"/>
      <c r="AK38" s="714"/>
      <c r="AL38" s="683">
        <v>0.4</v>
      </c>
      <c r="AM38" s="684"/>
      <c r="AN38" s="684"/>
      <c r="AO38" s="715"/>
      <c r="AQ38" s="723" t="s">
        <v>334</v>
      </c>
      <c r="AR38" s="724"/>
      <c r="AS38" s="724"/>
      <c r="AT38" s="724"/>
      <c r="AU38" s="724"/>
      <c r="AV38" s="724"/>
      <c r="AW38" s="724"/>
      <c r="AX38" s="724"/>
      <c r="AY38" s="725"/>
      <c r="AZ38" s="680">
        <v>48873</v>
      </c>
      <c r="BA38" s="681"/>
      <c r="BB38" s="681"/>
      <c r="BC38" s="681"/>
      <c r="BD38" s="699"/>
      <c r="BE38" s="699"/>
      <c r="BF38" s="726"/>
      <c r="BG38" s="719" t="s">
        <v>335</v>
      </c>
      <c r="BH38" s="720"/>
      <c r="BI38" s="720"/>
      <c r="BJ38" s="720"/>
      <c r="BK38" s="720"/>
      <c r="BL38" s="720"/>
      <c r="BM38" s="720"/>
      <c r="BN38" s="720"/>
      <c r="BO38" s="720"/>
      <c r="BP38" s="720"/>
      <c r="BQ38" s="720"/>
      <c r="BR38" s="720"/>
      <c r="BS38" s="720"/>
      <c r="BT38" s="720"/>
      <c r="BU38" s="721"/>
      <c r="BV38" s="680">
        <v>6225</v>
      </c>
      <c r="BW38" s="681"/>
      <c r="BX38" s="681"/>
      <c r="BY38" s="681"/>
      <c r="BZ38" s="681"/>
      <c r="CA38" s="681"/>
      <c r="CB38" s="727"/>
      <c r="CD38" s="719" t="s">
        <v>336</v>
      </c>
      <c r="CE38" s="720"/>
      <c r="CF38" s="720"/>
      <c r="CG38" s="720"/>
      <c r="CH38" s="720"/>
      <c r="CI38" s="720"/>
      <c r="CJ38" s="720"/>
      <c r="CK38" s="720"/>
      <c r="CL38" s="720"/>
      <c r="CM38" s="720"/>
      <c r="CN38" s="720"/>
      <c r="CO38" s="720"/>
      <c r="CP38" s="720"/>
      <c r="CQ38" s="721"/>
      <c r="CR38" s="680">
        <v>1343702</v>
      </c>
      <c r="CS38" s="681"/>
      <c r="CT38" s="681"/>
      <c r="CU38" s="681"/>
      <c r="CV38" s="681"/>
      <c r="CW38" s="681"/>
      <c r="CX38" s="681"/>
      <c r="CY38" s="682"/>
      <c r="CZ38" s="683">
        <v>6.2</v>
      </c>
      <c r="DA38" s="701"/>
      <c r="DB38" s="701"/>
      <c r="DC38" s="702"/>
      <c r="DD38" s="686">
        <v>1098684</v>
      </c>
      <c r="DE38" s="681"/>
      <c r="DF38" s="681"/>
      <c r="DG38" s="681"/>
      <c r="DH38" s="681"/>
      <c r="DI38" s="681"/>
      <c r="DJ38" s="681"/>
      <c r="DK38" s="682"/>
      <c r="DL38" s="686">
        <v>1058684</v>
      </c>
      <c r="DM38" s="681"/>
      <c r="DN38" s="681"/>
      <c r="DO38" s="681"/>
      <c r="DP38" s="681"/>
      <c r="DQ38" s="681"/>
      <c r="DR38" s="681"/>
      <c r="DS38" s="681"/>
      <c r="DT38" s="681"/>
      <c r="DU38" s="681"/>
      <c r="DV38" s="682"/>
      <c r="DW38" s="683">
        <v>10.7</v>
      </c>
      <c r="DX38" s="701"/>
      <c r="DY38" s="701"/>
      <c r="DZ38" s="701"/>
      <c r="EA38" s="701"/>
      <c r="EB38" s="701"/>
      <c r="EC38" s="722"/>
    </row>
    <row r="39" spans="2:133" ht="11.25" customHeight="1" x14ac:dyDescent="0.15">
      <c r="B39" s="677" t="s">
        <v>337</v>
      </c>
      <c r="C39" s="678"/>
      <c r="D39" s="678"/>
      <c r="E39" s="678"/>
      <c r="F39" s="678"/>
      <c r="G39" s="678"/>
      <c r="H39" s="678"/>
      <c r="I39" s="678"/>
      <c r="J39" s="678"/>
      <c r="K39" s="678"/>
      <c r="L39" s="678"/>
      <c r="M39" s="678"/>
      <c r="N39" s="678"/>
      <c r="O39" s="678"/>
      <c r="P39" s="678"/>
      <c r="Q39" s="679"/>
      <c r="R39" s="680">
        <v>958800</v>
      </c>
      <c r="S39" s="681"/>
      <c r="T39" s="681"/>
      <c r="U39" s="681"/>
      <c r="V39" s="681"/>
      <c r="W39" s="681"/>
      <c r="X39" s="681"/>
      <c r="Y39" s="682"/>
      <c r="Z39" s="713">
        <v>4.2</v>
      </c>
      <c r="AA39" s="713"/>
      <c r="AB39" s="713"/>
      <c r="AC39" s="713"/>
      <c r="AD39" s="714" t="s">
        <v>237</v>
      </c>
      <c r="AE39" s="714"/>
      <c r="AF39" s="714"/>
      <c r="AG39" s="714"/>
      <c r="AH39" s="714"/>
      <c r="AI39" s="714"/>
      <c r="AJ39" s="714"/>
      <c r="AK39" s="714"/>
      <c r="AL39" s="683" t="s">
        <v>128</v>
      </c>
      <c r="AM39" s="684"/>
      <c r="AN39" s="684"/>
      <c r="AO39" s="715"/>
      <c r="AQ39" s="723" t="s">
        <v>338</v>
      </c>
      <c r="AR39" s="724"/>
      <c r="AS39" s="724"/>
      <c r="AT39" s="724"/>
      <c r="AU39" s="724"/>
      <c r="AV39" s="724"/>
      <c r="AW39" s="724"/>
      <c r="AX39" s="724"/>
      <c r="AY39" s="725"/>
      <c r="AZ39" s="680" t="s">
        <v>128</v>
      </c>
      <c r="BA39" s="681"/>
      <c r="BB39" s="681"/>
      <c r="BC39" s="681"/>
      <c r="BD39" s="699"/>
      <c r="BE39" s="699"/>
      <c r="BF39" s="726"/>
      <c r="BG39" s="719" t="s">
        <v>339</v>
      </c>
      <c r="BH39" s="720"/>
      <c r="BI39" s="720"/>
      <c r="BJ39" s="720"/>
      <c r="BK39" s="720"/>
      <c r="BL39" s="720"/>
      <c r="BM39" s="720"/>
      <c r="BN39" s="720"/>
      <c r="BO39" s="720"/>
      <c r="BP39" s="720"/>
      <c r="BQ39" s="720"/>
      <c r="BR39" s="720"/>
      <c r="BS39" s="720"/>
      <c r="BT39" s="720"/>
      <c r="BU39" s="721"/>
      <c r="BV39" s="680">
        <v>9311</v>
      </c>
      <c r="BW39" s="681"/>
      <c r="BX39" s="681"/>
      <c r="BY39" s="681"/>
      <c r="BZ39" s="681"/>
      <c r="CA39" s="681"/>
      <c r="CB39" s="727"/>
      <c r="CD39" s="719" t="s">
        <v>340</v>
      </c>
      <c r="CE39" s="720"/>
      <c r="CF39" s="720"/>
      <c r="CG39" s="720"/>
      <c r="CH39" s="720"/>
      <c r="CI39" s="720"/>
      <c r="CJ39" s="720"/>
      <c r="CK39" s="720"/>
      <c r="CL39" s="720"/>
      <c r="CM39" s="720"/>
      <c r="CN39" s="720"/>
      <c r="CO39" s="720"/>
      <c r="CP39" s="720"/>
      <c r="CQ39" s="721"/>
      <c r="CR39" s="680">
        <v>618157</v>
      </c>
      <c r="CS39" s="699"/>
      <c r="CT39" s="699"/>
      <c r="CU39" s="699"/>
      <c r="CV39" s="699"/>
      <c r="CW39" s="699"/>
      <c r="CX39" s="699"/>
      <c r="CY39" s="700"/>
      <c r="CZ39" s="683">
        <v>2.9</v>
      </c>
      <c r="DA39" s="701"/>
      <c r="DB39" s="701"/>
      <c r="DC39" s="702"/>
      <c r="DD39" s="686">
        <v>614179</v>
      </c>
      <c r="DE39" s="699"/>
      <c r="DF39" s="699"/>
      <c r="DG39" s="699"/>
      <c r="DH39" s="699"/>
      <c r="DI39" s="699"/>
      <c r="DJ39" s="699"/>
      <c r="DK39" s="700"/>
      <c r="DL39" s="686" t="s">
        <v>237</v>
      </c>
      <c r="DM39" s="699"/>
      <c r="DN39" s="699"/>
      <c r="DO39" s="699"/>
      <c r="DP39" s="699"/>
      <c r="DQ39" s="699"/>
      <c r="DR39" s="699"/>
      <c r="DS39" s="699"/>
      <c r="DT39" s="699"/>
      <c r="DU39" s="699"/>
      <c r="DV39" s="700"/>
      <c r="DW39" s="683" t="s">
        <v>237</v>
      </c>
      <c r="DX39" s="701"/>
      <c r="DY39" s="701"/>
      <c r="DZ39" s="701"/>
      <c r="EA39" s="701"/>
      <c r="EB39" s="701"/>
      <c r="EC39" s="722"/>
    </row>
    <row r="40" spans="2:133" ht="11.25" customHeight="1" x14ac:dyDescent="0.15">
      <c r="B40" s="677" t="s">
        <v>341</v>
      </c>
      <c r="C40" s="678"/>
      <c r="D40" s="678"/>
      <c r="E40" s="678"/>
      <c r="F40" s="678"/>
      <c r="G40" s="678"/>
      <c r="H40" s="678"/>
      <c r="I40" s="678"/>
      <c r="J40" s="678"/>
      <c r="K40" s="678"/>
      <c r="L40" s="678"/>
      <c r="M40" s="678"/>
      <c r="N40" s="678"/>
      <c r="O40" s="678"/>
      <c r="P40" s="678"/>
      <c r="Q40" s="679"/>
      <c r="R40" s="680" t="s">
        <v>237</v>
      </c>
      <c r="S40" s="681"/>
      <c r="T40" s="681"/>
      <c r="U40" s="681"/>
      <c r="V40" s="681"/>
      <c r="W40" s="681"/>
      <c r="X40" s="681"/>
      <c r="Y40" s="682"/>
      <c r="Z40" s="713" t="s">
        <v>237</v>
      </c>
      <c r="AA40" s="713"/>
      <c r="AB40" s="713"/>
      <c r="AC40" s="713"/>
      <c r="AD40" s="714" t="s">
        <v>237</v>
      </c>
      <c r="AE40" s="714"/>
      <c r="AF40" s="714"/>
      <c r="AG40" s="714"/>
      <c r="AH40" s="714"/>
      <c r="AI40" s="714"/>
      <c r="AJ40" s="714"/>
      <c r="AK40" s="714"/>
      <c r="AL40" s="683" t="s">
        <v>237</v>
      </c>
      <c r="AM40" s="684"/>
      <c r="AN40" s="684"/>
      <c r="AO40" s="715"/>
      <c r="AQ40" s="723" t="s">
        <v>342</v>
      </c>
      <c r="AR40" s="724"/>
      <c r="AS40" s="724"/>
      <c r="AT40" s="724"/>
      <c r="AU40" s="724"/>
      <c r="AV40" s="724"/>
      <c r="AW40" s="724"/>
      <c r="AX40" s="724"/>
      <c r="AY40" s="725"/>
      <c r="AZ40" s="680" t="s">
        <v>237</v>
      </c>
      <c r="BA40" s="681"/>
      <c r="BB40" s="681"/>
      <c r="BC40" s="681"/>
      <c r="BD40" s="699"/>
      <c r="BE40" s="699"/>
      <c r="BF40" s="726"/>
      <c r="BG40" s="728" t="s">
        <v>343</v>
      </c>
      <c r="BH40" s="729"/>
      <c r="BI40" s="729"/>
      <c r="BJ40" s="729"/>
      <c r="BK40" s="729"/>
      <c r="BL40" s="236"/>
      <c r="BM40" s="720" t="s">
        <v>344</v>
      </c>
      <c r="BN40" s="720"/>
      <c r="BO40" s="720"/>
      <c r="BP40" s="720"/>
      <c r="BQ40" s="720"/>
      <c r="BR40" s="720"/>
      <c r="BS40" s="720"/>
      <c r="BT40" s="720"/>
      <c r="BU40" s="721"/>
      <c r="BV40" s="680">
        <v>98</v>
      </c>
      <c r="BW40" s="681"/>
      <c r="BX40" s="681"/>
      <c r="BY40" s="681"/>
      <c r="BZ40" s="681"/>
      <c r="CA40" s="681"/>
      <c r="CB40" s="727"/>
      <c r="CD40" s="719" t="s">
        <v>345</v>
      </c>
      <c r="CE40" s="720"/>
      <c r="CF40" s="720"/>
      <c r="CG40" s="720"/>
      <c r="CH40" s="720"/>
      <c r="CI40" s="720"/>
      <c r="CJ40" s="720"/>
      <c r="CK40" s="720"/>
      <c r="CL40" s="720"/>
      <c r="CM40" s="720"/>
      <c r="CN40" s="720"/>
      <c r="CO40" s="720"/>
      <c r="CP40" s="720"/>
      <c r="CQ40" s="721"/>
      <c r="CR40" s="680">
        <v>145700</v>
      </c>
      <c r="CS40" s="681"/>
      <c r="CT40" s="681"/>
      <c r="CU40" s="681"/>
      <c r="CV40" s="681"/>
      <c r="CW40" s="681"/>
      <c r="CX40" s="681"/>
      <c r="CY40" s="682"/>
      <c r="CZ40" s="683">
        <v>0.7</v>
      </c>
      <c r="DA40" s="701"/>
      <c r="DB40" s="701"/>
      <c r="DC40" s="702"/>
      <c r="DD40" s="686" t="s">
        <v>237</v>
      </c>
      <c r="DE40" s="681"/>
      <c r="DF40" s="681"/>
      <c r="DG40" s="681"/>
      <c r="DH40" s="681"/>
      <c r="DI40" s="681"/>
      <c r="DJ40" s="681"/>
      <c r="DK40" s="682"/>
      <c r="DL40" s="686" t="s">
        <v>237</v>
      </c>
      <c r="DM40" s="681"/>
      <c r="DN40" s="681"/>
      <c r="DO40" s="681"/>
      <c r="DP40" s="681"/>
      <c r="DQ40" s="681"/>
      <c r="DR40" s="681"/>
      <c r="DS40" s="681"/>
      <c r="DT40" s="681"/>
      <c r="DU40" s="681"/>
      <c r="DV40" s="682"/>
      <c r="DW40" s="683" t="s">
        <v>128</v>
      </c>
      <c r="DX40" s="701"/>
      <c r="DY40" s="701"/>
      <c r="DZ40" s="701"/>
      <c r="EA40" s="701"/>
      <c r="EB40" s="701"/>
      <c r="EC40" s="722"/>
    </row>
    <row r="41" spans="2:133" ht="11.25" customHeight="1" x14ac:dyDescent="0.15">
      <c r="B41" s="677" t="s">
        <v>346</v>
      </c>
      <c r="C41" s="678"/>
      <c r="D41" s="678"/>
      <c r="E41" s="678"/>
      <c r="F41" s="678"/>
      <c r="G41" s="678"/>
      <c r="H41" s="678"/>
      <c r="I41" s="678"/>
      <c r="J41" s="678"/>
      <c r="K41" s="678"/>
      <c r="L41" s="678"/>
      <c r="M41" s="678"/>
      <c r="N41" s="678"/>
      <c r="O41" s="678"/>
      <c r="P41" s="678"/>
      <c r="Q41" s="679"/>
      <c r="R41" s="680" t="s">
        <v>237</v>
      </c>
      <c r="S41" s="681"/>
      <c r="T41" s="681"/>
      <c r="U41" s="681"/>
      <c r="V41" s="681"/>
      <c r="W41" s="681"/>
      <c r="X41" s="681"/>
      <c r="Y41" s="682"/>
      <c r="Z41" s="713" t="s">
        <v>237</v>
      </c>
      <c r="AA41" s="713"/>
      <c r="AB41" s="713"/>
      <c r="AC41" s="713"/>
      <c r="AD41" s="714" t="s">
        <v>237</v>
      </c>
      <c r="AE41" s="714"/>
      <c r="AF41" s="714"/>
      <c r="AG41" s="714"/>
      <c r="AH41" s="714"/>
      <c r="AI41" s="714"/>
      <c r="AJ41" s="714"/>
      <c r="AK41" s="714"/>
      <c r="AL41" s="683" t="s">
        <v>237</v>
      </c>
      <c r="AM41" s="684"/>
      <c r="AN41" s="684"/>
      <c r="AO41" s="715"/>
      <c r="AQ41" s="723" t="s">
        <v>347</v>
      </c>
      <c r="AR41" s="724"/>
      <c r="AS41" s="724"/>
      <c r="AT41" s="724"/>
      <c r="AU41" s="724"/>
      <c r="AV41" s="724"/>
      <c r="AW41" s="724"/>
      <c r="AX41" s="724"/>
      <c r="AY41" s="725"/>
      <c r="AZ41" s="680">
        <v>294827</v>
      </c>
      <c r="BA41" s="681"/>
      <c r="BB41" s="681"/>
      <c r="BC41" s="681"/>
      <c r="BD41" s="699"/>
      <c r="BE41" s="699"/>
      <c r="BF41" s="726"/>
      <c r="BG41" s="728"/>
      <c r="BH41" s="729"/>
      <c r="BI41" s="729"/>
      <c r="BJ41" s="729"/>
      <c r="BK41" s="729"/>
      <c r="BL41" s="236"/>
      <c r="BM41" s="720" t="s">
        <v>348</v>
      </c>
      <c r="BN41" s="720"/>
      <c r="BO41" s="720"/>
      <c r="BP41" s="720"/>
      <c r="BQ41" s="720"/>
      <c r="BR41" s="720"/>
      <c r="BS41" s="720"/>
      <c r="BT41" s="720"/>
      <c r="BU41" s="721"/>
      <c r="BV41" s="680">
        <v>1</v>
      </c>
      <c r="BW41" s="681"/>
      <c r="BX41" s="681"/>
      <c r="BY41" s="681"/>
      <c r="BZ41" s="681"/>
      <c r="CA41" s="681"/>
      <c r="CB41" s="727"/>
      <c r="CD41" s="719" t="s">
        <v>349</v>
      </c>
      <c r="CE41" s="720"/>
      <c r="CF41" s="720"/>
      <c r="CG41" s="720"/>
      <c r="CH41" s="720"/>
      <c r="CI41" s="720"/>
      <c r="CJ41" s="720"/>
      <c r="CK41" s="720"/>
      <c r="CL41" s="720"/>
      <c r="CM41" s="720"/>
      <c r="CN41" s="720"/>
      <c r="CO41" s="720"/>
      <c r="CP41" s="720"/>
      <c r="CQ41" s="721"/>
      <c r="CR41" s="680" t="s">
        <v>237</v>
      </c>
      <c r="CS41" s="699"/>
      <c r="CT41" s="699"/>
      <c r="CU41" s="699"/>
      <c r="CV41" s="699"/>
      <c r="CW41" s="699"/>
      <c r="CX41" s="699"/>
      <c r="CY41" s="700"/>
      <c r="CZ41" s="683" t="s">
        <v>128</v>
      </c>
      <c r="DA41" s="701"/>
      <c r="DB41" s="701"/>
      <c r="DC41" s="702"/>
      <c r="DD41" s="686" t="s">
        <v>128</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350</v>
      </c>
      <c r="C42" s="678"/>
      <c r="D42" s="678"/>
      <c r="E42" s="678"/>
      <c r="F42" s="678"/>
      <c r="G42" s="678"/>
      <c r="H42" s="678"/>
      <c r="I42" s="678"/>
      <c r="J42" s="678"/>
      <c r="K42" s="678"/>
      <c r="L42" s="678"/>
      <c r="M42" s="678"/>
      <c r="N42" s="678"/>
      <c r="O42" s="678"/>
      <c r="P42" s="678"/>
      <c r="Q42" s="679"/>
      <c r="R42" s="680">
        <v>600000</v>
      </c>
      <c r="S42" s="681"/>
      <c r="T42" s="681"/>
      <c r="U42" s="681"/>
      <c r="V42" s="681"/>
      <c r="W42" s="681"/>
      <c r="X42" s="681"/>
      <c r="Y42" s="682"/>
      <c r="Z42" s="713">
        <v>2.6</v>
      </c>
      <c r="AA42" s="713"/>
      <c r="AB42" s="713"/>
      <c r="AC42" s="713"/>
      <c r="AD42" s="714" t="s">
        <v>128</v>
      </c>
      <c r="AE42" s="714"/>
      <c r="AF42" s="714"/>
      <c r="AG42" s="714"/>
      <c r="AH42" s="714"/>
      <c r="AI42" s="714"/>
      <c r="AJ42" s="714"/>
      <c r="AK42" s="714"/>
      <c r="AL42" s="683" t="s">
        <v>128</v>
      </c>
      <c r="AM42" s="684"/>
      <c r="AN42" s="684"/>
      <c r="AO42" s="715"/>
      <c r="AQ42" s="716" t="s">
        <v>351</v>
      </c>
      <c r="AR42" s="717"/>
      <c r="AS42" s="717"/>
      <c r="AT42" s="717"/>
      <c r="AU42" s="717"/>
      <c r="AV42" s="717"/>
      <c r="AW42" s="717"/>
      <c r="AX42" s="717"/>
      <c r="AY42" s="718"/>
      <c r="AZ42" s="664">
        <v>1048875</v>
      </c>
      <c r="BA42" s="703"/>
      <c r="BB42" s="703"/>
      <c r="BC42" s="703"/>
      <c r="BD42" s="665"/>
      <c r="BE42" s="665"/>
      <c r="BF42" s="709"/>
      <c r="BG42" s="730"/>
      <c r="BH42" s="731"/>
      <c r="BI42" s="731"/>
      <c r="BJ42" s="731"/>
      <c r="BK42" s="731"/>
      <c r="BL42" s="237"/>
      <c r="BM42" s="710" t="s">
        <v>352</v>
      </c>
      <c r="BN42" s="710"/>
      <c r="BO42" s="710"/>
      <c r="BP42" s="710"/>
      <c r="BQ42" s="710"/>
      <c r="BR42" s="710"/>
      <c r="BS42" s="710"/>
      <c r="BT42" s="710"/>
      <c r="BU42" s="711"/>
      <c r="BV42" s="664">
        <v>268</v>
      </c>
      <c r="BW42" s="703"/>
      <c r="BX42" s="703"/>
      <c r="BY42" s="703"/>
      <c r="BZ42" s="703"/>
      <c r="CA42" s="703"/>
      <c r="CB42" s="712"/>
      <c r="CD42" s="677" t="s">
        <v>353</v>
      </c>
      <c r="CE42" s="678"/>
      <c r="CF42" s="678"/>
      <c r="CG42" s="678"/>
      <c r="CH42" s="678"/>
      <c r="CI42" s="678"/>
      <c r="CJ42" s="678"/>
      <c r="CK42" s="678"/>
      <c r="CL42" s="678"/>
      <c r="CM42" s="678"/>
      <c r="CN42" s="678"/>
      <c r="CO42" s="678"/>
      <c r="CP42" s="678"/>
      <c r="CQ42" s="679"/>
      <c r="CR42" s="680">
        <v>1503553</v>
      </c>
      <c r="CS42" s="681"/>
      <c r="CT42" s="681"/>
      <c r="CU42" s="681"/>
      <c r="CV42" s="681"/>
      <c r="CW42" s="681"/>
      <c r="CX42" s="681"/>
      <c r="CY42" s="682"/>
      <c r="CZ42" s="683">
        <v>6.9</v>
      </c>
      <c r="DA42" s="684"/>
      <c r="DB42" s="684"/>
      <c r="DC42" s="685"/>
      <c r="DD42" s="686">
        <v>453636</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354</v>
      </c>
      <c r="C43" s="662"/>
      <c r="D43" s="662"/>
      <c r="E43" s="662"/>
      <c r="F43" s="662"/>
      <c r="G43" s="662"/>
      <c r="H43" s="662"/>
      <c r="I43" s="662"/>
      <c r="J43" s="662"/>
      <c r="K43" s="662"/>
      <c r="L43" s="662"/>
      <c r="M43" s="662"/>
      <c r="N43" s="662"/>
      <c r="O43" s="662"/>
      <c r="P43" s="662"/>
      <c r="Q43" s="663"/>
      <c r="R43" s="664">
        <v>22968026</v>
      </c>
      <c r="S43" s="703"/>
      <c r="T43" s="703"/>
      <c r="U43" s="703"/>
      <c r="V43" s="703"/>
      <c r="W43" s="703"/>
      <c r="X43" s="703"/>
      <c r="Y43" s="704"/>
      <c r="Z43" s="705">
        <v>100</v>
      </c>
      <c r="AA43" s="705"/>
      <c r="AB43" s="705"/>
      <c r="AC43" s="705"/>
      <c r="AD43" s="706">
        <v>9304065</v>
      </c>
      <c r="AE43" s="706"/>
      <c r="AF43" s="706"/>
      <c r="AG43" s="706"/>
      <c r="AH43" s="706"/>
      <c r="AI43" s="706"/>
      <c r="AJ43" s="706"/>
      <c r="AK43" s="706"/>
      <c r="AL43" s="667">
        <v>100</v>
      </c>
      <c r="AM43" s="707"/>
      <c r="AN43" s="707"/>
      <c r="AO43" s="708"/>
      <c r="BV43" s="238"/>
      <c r="BW43" s="238"/>
      <c r="BX43" s="238"/>
      <c r="BY43" s="238"/>
      <c r="BZ43" s="238"/>
      <c r="CA43" s="238"/>
      <c r="CB43" s="238"/>
      <c r="CD43" s="677" t="s">
        <v>355</v>
      </c>
      <c r="CE43" s="678"/>
      <c r="CF43" s="678"/>
      <c r="CG43" s="678"/>
      <c r="CH43" s="678"/>
      <c r="CI43" s="678"/>
      <c r="CJ43" s="678"/>
      <c r="CK43" s="678"/>
      <c r="CL43" s="678"/>
      <c r="CM43" s="678"/>
      <c r="CN43" s="678"/>
      <c r="CO43" s="678"/>
      <c r="CP43" s="678"/>
      <c r="CQ43" s="679"/>
      <c r="CR43" s="680">
        <v>34471</v>
      </c>
      <c r="CS43" s="699"/>
      <c r="CT43" s="699"/>
      <c r="CU43" s="699"/>
      <c r="CV43" s="699"/>
      <c r="CW43" s="699"/>
      <c r="CX43" s="699"/>
      <c r="CY43" s="700"/>
      <c r="CZ43" s="683">
        <v>0.2</v>
      </c>
      <c r="DA43" s="701"/>
      <c r="DB43" s="701"/>
      <c r="DC43" s="702"/>
      <c r="DD43" s="686">
        <v>34471</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302</v>
      </c>
      <c r="CE44" s="694"/>
      <c r="CF44" s="677" t="s">
        <v>356</v>
      </c>
      <c r="CG44" s="678"/>
      <c r="CH44" s="678"/>
      <c r="CI44" s="678"/>
      <c r="CJ44" s="678"/>
      <c r="CK44" s="678"/>
      <c r="CL44" s="678"/>
      <c r="CM44" s="678"/>
      <c r="CN44" s="678"/>
      <c r="CO44" s="678"/>
      <c r="CP44" s="678"/>
      <c r="CQ44" s="679"/>
      <c r="CR44" s="680">
        <v>1503553</v>
      </c>
      <c r="CS44" s="681"/>
      <c r="CT44" s="681"/>
      <c r="CU44" s="681"/>
      <c r="CV44" s="681"/>
      <c r="CW44" s="681"/>
      <c r="CX44" s="681"/>
      <c r="CY44" s="682"/>
      <c r="CZ44" s="683">
        <v>6.9</v>
      </c>
      <c r="DA44" s="684"/>
      <c r="DB44" s="684"/>
      <c r="DC44" s="685"/>
      <c r="DD44" s="686">
        <v>453636</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357</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358</v>
      </c>
      <c r="CG45" s="678"/>
      <c r="CH45" s="678"/>
      <c r="CI45" s="678"/>
      <c r="CJ45" s="678"/>
      <c r="CK45" s="678"/>
      <c r="CL45" s="678"/>
      <c r="CM45" s="678"/>
      <c r="CN45" s="678"/>
      <c r="CO45" s="678"/>
      <c r="CP45" s="678"/>
      <c r="CQ45" s="679"/>
      <c r="CR45" s="680">
        <v>668609</v>
      </c>
      <c r="CS45" s="699"/>
      <c r="CT45" s="699"/>
      <c r="CU45" s="699"/>
      <c r="CV45" s="699"/>
      <c r="CW45" s="699"/>
      <c r="CX45" s="699"/>
      <c r="CY45" s="700"/>
      <c r="CZ45" s="683">
        <v>3.1</v>
      </c>
      <c r="DA45" s="701"/>
      <c r="DB45" s="701"/>
      <c r="DC45" s="702"/>
      <c r="DD45" s="686">
        <v>14963</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359</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360</v>
      </c>
      <c r="CG46" s="678"/>
      <c r="CH46" s="678"/>
      <c r="CI46" s="678"/>
      <c r="CJ46" s="678"/>
      <c r="CK46" s="678"/>
      <c r="CL46" s="678"/>
      <c r="CM46" s="678"/>
      <c r="CN46" s="678"/>
      <c r="CO46" s="678"/>
      <c r="CP46" s="678"/>
      <c r="CQ46" s="679"/>
      <c r="CR46" s="680">
        <v>806370</v>
      </c>
      <c r="CS46" s="681"/>
      <c r="CT46" s="681"/>
      <c r="CU46" s="681"/>
      <c r="CV46" s="681"/>
      <c r="CW46" s="681"/>
      <c r="CX46" s="681"/>
      <c r="CY46" s="682"/>
      <c r="CZ46" s="683">
        <v>3.7</v>
      </c>
      <c r="DA46" s="684"/>
      <c r="DB46" s="684"/>
      <c r="DC46" s="685"/>
      <c r="DD46" s="686">
        <v>419999</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361</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362</v>
      </c>
      <c r="CG47" s="678"/>
      <c r="CH47" s="678"/>
      <c r="CI47" s="678"/>
      <c r="CJ47" s="678"/>
      <c r="CK47" s="678"/>
      <c r="CL47" s="678"/>
      <c r="CM47" s="678"/>
      <c r="CN47" s="678"/>
      <c r="CO47" s="678"/>
      <c r="CP47" s="678"/>
      <c r="CQ47" s="679"/>
      <c r="CR47" s="680" t="s">
        <v>237</v>
      </c>
      <c r="CS47" s="699"/>
      <c r="CT47" s="699"/>
      <c r="CU47" s="699"/>
      <c r="CV47" s="699"/>
      <c r="CW47" s="699"/>
      <c r="CX47" s="699"/>
      <c r="CY47" s="700"/>
      <c r="CZ47" s="683" t="s">
        <v>128</v>
      </c>
      <c r="DA47" s="701"/>
      <c r="DB47" s="701"/>
      <c r="DC47" s="702"/>
      <c r="DD47" s="686" t="s">
        <v>237</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363</v>
      </c>
      <c r="CG48" s="678"/>
      <c r="CH48" s="678"/>
      <c r="CI48" s="678"/>
      <c r="CJ48" s="678"/>
      <c r="CK48" s="678"/>
      <c r="CL48" s="678"/>
      <c r="CM48" s="678"/>
      <c r="CN48" s="678"/>
      <c r="CO48" s="678"/>
      <c r="CP48" s="678"/>
      <c r="CQ48" s="679"/>
      <c r="CR48" s="680" t="s">
        <v>128</v>
      </c>
      <c r="CS48" s="681"/>
      <c r="CT48" s="681"/>
      <c r="CU48" s="681"/>
      <c r="CV48" s="681"/>
      <c r="CW48" s="681"/>
      <c r="CX48" s="681"/>
      <c r="CY48" s="682"/>
      <c r="CZ48" s="683" t="s">
        <v>128</v>
      </c>
      <c r="DA48" s="684"/>
      <c r="DB48" s="684"/>
      <c r="DC48" s="685"/>
      <c r="DD48" s="686" t="s">
        <v>128</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364</v>
      </c>
      <c r="CE49" s="662"/>
      <c r="CF49" s="662"/>
      <c r="CG49" s="662"/>
      <c r="CH49" s="662"/>
      <c r="CI49" s="662"/>
      <c r="CJ49" s="662"/>
      <c r="CK49" s="662"/>
      <c r="CL49" s="662"/>
      <c r="CM49" s="662"/>
      <c r="CN49" s="662"/>
      <c r="CO49" s="662"/>
      <c r="CP49" s="662"/>
      <c r="CQ49" s="663"/>
      <c r="CR49" s="664">
        <v>21638932</v>
      </c>
      <c r="CS49" s="665"/>
      <c r="CT49" s="665"/>
      <c r="CU49" s="665"/>
      <c r="CV49" s="665"/>
      <c r="CW49" s="665"/>
      <c r="CX49" s="665"/>
      <c r="CY49" s="666"/>
      <c r="CZ49" s="667">
        <v>100</v>
      </c>
      <c r="DA49" s="668"/>
      <c r="DB49" s="668"/>
      <c r="DC49" s="669"/>
      <c r="DD49" s="670">
        <v>11494289</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HaNCTlXHus+SmFDj3oD8zD4Sm3THn2d0M5oNoFYbXommP7+Ptt3mQ9UnYCevyJq/7FIv3p+fymeAmGIVeS300Q==" saltValue="4SDEaUmHv8muMGT6skyMQA=="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63" zoomScaleNormal="100" zoomScaleSheetLayoutView="70" workbookViewId="0">
      <selection activeCell="AA9" sqref="AA9:AE9"/>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365</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366</v>
      </c>
      <c r="DK2" s="1206"/>
      <c r="DL2" s="1206"/>
      <c r="DM2" s="1206"/>
      <c r="DN2" s="1206"/>
      <c r="DO2" s="1207"/>
      <c r="DP2" s="251"/>
      <c r="DQ2" s="1205" t="s">
        <v>367</v>
      </c>
      <c r="DR2" s="1206"/>
      <c r="DS2" s="1206"/>
      <c r="DT2" s="1206"/>
      <c r="DU2" s="1206"/>
      <c r="DV2" s="1206"/>
      <c r="DW2" s="1206"/>
      <c r="DX2" s="1206"/>
      <c r="DY2" s="1206"/>
      <c r="DZ2" s="1207"/>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58" t="s">
        <v>368</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369</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0" t="s">
        <v>370</v>
      </c>
      <c r="B5" s="1091"/>
      <c r="C5" s="1091"/>
      <c r="D5" s="1091"/>
      <c r="E5" s="1091"/>
      <c r="F5" s="1091"/>
      <c r="G5" s="1091"/>
      <c r="H5" s="1091"/>
      <c r="I5" s="1091"/>
      <c r="J5" s="1091"/>
      <c r="K5" s="1091"/>
      <c r="L5" s="1091"/>
      <c r="M5" s="1091"/>
      <c r="N5" s="1091"/>
      <c r="O5" s="1091"/>
      <c r="P5" s="1092"/>
      <c r="Q5" s="1096" t="s">
        <v>371</v>
      </c>
      <c r="R5" s="1097"/>
      <c r="S5" s="1097"/>
      <c r="T5" s="1097"/>
      <c r="U5" s="1098"/>
      <c r="V5" s="1096" t="s">
        <v>372</v>
      </c>
      <c r="W5" s="1097"/>
      <c r="X5" s="1097"/>
      <c r="Y5" s="1097"/>
      <c r="Z5" s="1098"/>
      <c r="AA5" s="1096" t="s">
        <v>373</v>
      </c>
      <c r="AB5" s="1097"/>
      <c r="AC5" s="1097"/>
      <c r="AD5" s="1097"/>
      <c r="AE5" s="1097"/>
      <c r="AF5" s="1208" t="s">
        <v>374</v>
      </c>
      <c r="AG5" s="1097"/>
      <c r="AH5" s="1097"/>
      <c r="AI5" s="1097"/>
      <c r="AJ5" s="1112"/>
      <c r="AK5" s="1097" t="s">
        <v>375</v>
      </c>
      <c r="AL5" s="1097"/>
      <c r="AM5" s="1097"/>
      <c r="AN5" s="1097"/>
      <c r="AO5" s="1098"/>
      <c r="AP5" s="1096" t="s">
        <v>376</v>
      </c>
      <c r="AQ5" s="1097"/>
      <c r="AR5" s="1097"/>
      <c r="AS5" s="1097"/>
      <c r="AT5" s="1098"/>
      <c r="AU5" s="1096" t="s">
        <v>377</v>
      </c>
      <c r="AV5" s="1097"/>
      <c r="AW5" s="1097"/>
      <c r="AX5" s="1097"/>
      <c r="AY5" s="1112"/>
      <c r="AZ5" s="258"/>
      <c r="BA5" s="258"/>
      <c r="BB5" s="258"/>
      <c r="BC5" s="258"/>
      <c r="BD5" s="258"/>
      <c r="BE5" s="259"/>
      <c r="BF5" s="259"/>
      <c r="BG5" s="259"/>
      <c r="BH5" s="259"/>
      <c r="BI5" s="259"/>
      <c r="BJ5" s="259"/>
      <c r="BK5" s="259"/>
      <c r="BL5" s="259"/>
      <c r="BM5" s="259"/>
      <c r="BN5" s="259"/>
      <c r="BO5" s="259"/>
      <c r="BP5" s="259"/>
      <c r="BQ5" s="1090" t="s">
        <v>378</v>
      </c>
      <c r="BR5" s="1091"/>
      <c r="BS5" s="1091"/>
      <c r="BT5" s="1091"/>
      <c r="BU5" s="1091"/>
      <c r="BV5" s="1091"/>
      <c r="BW5" s="1091"/>
      <c r="BX5" s="1091"/>
      <c r="BY5" s="1091"/>
      <c r="BZ5" s="1091"/>
      <c r="CA5" s="1091"/>
      <c r="CB5" s="1091"/>
      <c r="CC5" s="1091"/>
      <c r="CD5" s="1091"/>
      <c r="CE5" s="1091"/>
      <c r="CF5" s="1091"/>
      <c r="CG5" s="1092"/>
      <c r="CH5" s="1096" t="s">
        <v>379</v>
      </c>
      <c r="CI5" s="1097"/>
      <c r="CJ5" s="1097"/>
      <c r="CK5" s="1097"/>
      <c r="CL5" s="1098"/>
      <c r="CM5" s="1096" t="s">
        <v>380</v>
      </c>
      <c r="CN5" s="1097"/>
      <c r="CO5" s="1097"/>
      <c r="CP5" s="1097"/>
      <c r="CQ5" s="1098"/>
      <c r="CR5" s="1096" t="s">
        <v>381</v>
      </c>
      <c r="CS5" s="1097"/>
      <c r="CT5" s="1097"/>
      <c r="CU5" s="1097"/>
      <c r="CV5" s="1098"/>
      <c r="CW5" s="1096" t="s">
        <v>382</v>
      </c>
      <c r="CX5" s="1097"/>
      <c r="CY5" s="1097"/>
      <c r="CZ5" s="1097"/>
      <c r="DA5" s="1098"/>
      <c r="DB5" s="1096" t="s">
        <v>383</v>
      </c>
      <c r="DC5" s="1097"/>
      <c r="DD5" s="1097"/>
      <c r="DE5" s="1097"/>
      <c r="DF5" s="1098"/>
      <c r="DG5" s="1193" t="s">
        <v>384</v>
      </c>
      <c r="DH5" s="1194"/>
      <c r="DI5" s="1194"/>
      <c r="DJ5" s="1194"/>
      <c r="DK5" s="1195"/>
      <c r="DL5" s="1193" t="s">
        <v>385</v>
      </c>
      <c r="DM5" s="1194"/>
      <c r="DN5" s="1194"/>
      <c r="DO5" s="1194"/>
      <c r="DP5" s="1195"/>
      <c r="DQ5" s="1096" t="s">
        <v>386</v>
      </c>
      <c r="DR5" s="1097"/>
      <c r="DS5" s="1097"/>
      <c r="DT5" s="1097"/>
      <c r="DU5" s="1098"/>
      <c r="DV5" s="1096" t="s">
        <v>377</v>
      </c>
      <c r="DW5" s="1097"/>
      <c r="DX5" s="1097"/>
      <c r="DY5" s="1097"/>
      <c r="DZ5" s="1112"/>
      <c r="EA5" s="256"/>
    </row>
    <row r="6" spans="1:131" s="257"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15">
      <c r="A7" s="260">
        <v>1</v>
      </c>
      <c r="B7" s="1145" t="s">
        <v>387</v>
      </c>
      <c r="C7" s="1146"/>
      <c r="D7" s="1146"/>
      <c r="E7" s="1146"/>
      <c r="F7" s="1146"/>
      <c r="G7" s="1146"/>
      <c r="H7" s="1146"/>
      <c r="I7" s="1146"/>
      <c r="J7" s="1146"/>
      <c r="K7" s="1146"/>
      <c r="L7" s="1146"/>
      <c r="M7" s="1146"/>
      <c r="N7" s="1146"/>
      <c r="O7" s="1146"/>
      <c r="P7" s="1147"/>
      <c r="Q7" s="1199">
        <v>22967</v>
      </c>
      <c r="R7" s="1200"/>
      <c r="S7" s="1200"/>
      <c r="T7" s="1200"/>
      <c r="U7" s="1200"/>
      <c r="V7" s="1200">
        <v>21638</v>
      </c>
      <c r="W7" s="1200"/>
      <c r="X7" s="1200"/>
      <c r="Y7" s="1200"/>
      <c r="Z7" s="1200"/>
      <c r="AA7" s="1200">
        <v>1329</v>
      </c>
      <c r="AB7" s="1200"/>
      <c r="AC7" s="1200"/>
      <c r="AD7" s="1200"/>
      <c r="AE7" s="1201"/>
      <c r="AF7" s="1202">
        <v>1035</v>
      </c>
      <c r="AG7" s="1203"/>
      <c r="AH7" s="1203"/>
      <c r="AI7" s="1203"/>
      <c r="AJ7" s="1204"/>
      <c r="AK7" s="1186">
        <v>1224</v>
      </c>
      <c r="AL7" s="1187"/>
      <c r="AM7" s="1187"/>
      <c r="AN7" s="1187"/>
      <c r="AO7" s="1187"/>
      <c r="AP7" s="1187">
        <v>11474</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c r="BT7" s="1191"/>
      <c r="BU7" s="1191"/>
      <c r="BV7" s="1191"/>
      <c r="BW7" s="1191"/>
      <c r="BX7" s="1191"/>
      <c r="BY7" s="1191"/>
      <c r="BZ7" s="1191"/>
      <c r="CA7" s="1191"/>
      <c r="CB7" s="1191"/>
      <c r="CC7" s="1191"/>
      <c r="CD7" s="1191"/>
      <c r="CE7" s="1191"/>
      <c r="CF7" s="1191"/>
      <c r="CG7" s="1192"/>
      <c r="CH7" s="1183"/>
      <c r="CI7" s="1184"/>
      <c r="CJ7" s="1184"/>
      <c r="CK7" s="1184"/>
      <c r="CL7" s="1185"/>
      <c r="CM7" s="1183"/>
      <c r="CN7" s="1184"/>
      <c r="CO7" s="1184"/>
      <c r="CP7" s="1184"/>
      <c r="CQ7" s="1185"/>
      <c r="CR7" s="1183"/>
      <c r="CS7" s="1184"/>
      <c r="CT7" s="1184"/>
      <c r="CU7" s="1184"/>
      <c r="CV7" s="1185"/>
      <c r="CW7" s="1183"/>
      <c r="CX7" s="1184"/>
      <c r="CY7" s="1184"/>
      <c r="CZ7" s="1184"/>
      <c r="DA7" s="1185"/>
      <c r="DB7" s="1183"/>
      <c r="DC7" s="1184"/>
      <c r="DD7" s="1184"/>
      <c r="DE7" s="1184"/>
      <c r="DF7" s="1185"/>
      <c r="DG7" s="1183"/>
      <c r="DH7" s="1184"/>
      <c r="DI7" s="1184"/>
      <c r="DJ7" s="1184"/>
      <c r="DK7" s="1185"/>
      <c r="DL7" s="1183"/>
      <c r="DM7" s="1184"/>
      <c r="DN7" s="1184"/>
      <c r="DO7" s="1184"/>
      <c r="DP7" s="1185"/>
      <c r="DQ7" s="1183"/>
      <c r="DR7" s="1184"/>
      <c r="DS7" s="1184"/>
      <c r="DT7" s="1184"/>
      <c r="DU7" s="1185"/>
      <c r="DV7" s="1210"/>
      <c r="DW7" s="1211"/>
      <c r="DX7" s="1211"/>
      <c r="DY7" s="1211"/>
      <c r="DZ7" s="1212"/>
      <c r="EA7" s="256"/>
    </row>
    <row r="8" spans="1:131" s="257" customFormat="1" ht="26.25" customHeight="1" x14ac:dyDescent="0.15">
      <c r="A8" s="263">
        <v>2</v>
      </c>
      <c r="B8" s="1132" t="s">
        <v>388</v>
      </c>
      <c r="C8" s="1133"/>
      <c r="D8" s="1133"/>
      <c r="E8" s="1133"/>
      <c r="F8" s="1133"/>
      <c r="G8" s="1133"/>
      <c r="H8" s="1133"/>
      <c r="I8" s="1133"/>
      <c r="J8" s="1133"/>
      <c r="K8" s="1133"/>
      <c r="L8" s="1133"/>
      <c r="M8" s="1133"/>
      <c r="N8" s="1133"/>
      <c r="O8" s="1133"/>
      <c r="P8" s="1134"/>
      <c r="Q8" s="1138">
        <v>54</v>
      </c>
      <c r="R8" s="1139"/>
      <c r="S8" s="1139"/>
      <c r="T8" s="1139"/>
      <c r="U8" s="1139"/>
      <c r="V8" s="1139">
        <v>54</v>
      </c>
      <c r="W8" s="1139"/>
      <c r="X8" s="1139"/>
      <c r="Y8" s="1139"/>
      <c r="Z8" s="1139"/>
      <c r="AA8" s="1139" t="s">
        <v>589</v>
      </c>
      <c r="AB8" s="1139"/>
      <c r="AC8" s="1139"/>
      <c r="AD8" s="1139"/>
      <c r="AE8" s="1140"/>
      <c r="AF8" s="1114" t="s">
        <v>128</v>
      </c>
      <c r="AG8" s="1115"/>
      <c r="AH8" s="1115"/>
      <c r="AI8" s="1115"/>
      <c r="AJ8" s="1116"/>
      <c r="AK8" s="1181" t="s">
        <v>581</v>
      </c>
      <c r="AL8" s="1182"/>
      <c r="AM8" s="1182"/>
      <c r="AN8" s="1182"/>
      <c r="AO8" s="1182"/>
      <c r="AP8" s="1182" t="s">
        <v>581</v>
      </c>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c r="BT8" s="1110"/>
      <c r="BU8" s="1110"/>
      <c r="BV8" s="1110"/>
      <c r="BW8" s="1110"/>
      <c r="BX8" s="1110"/>
      <c r="BY8" s="1110"/>
      <c r="BZ8" s="1110"/>
      <c r="CA8" s="1110"/>
      <c r="CB8" s="1110"/>
      <c r="CC8" s="1110"/>
      <c r="CD8" s="1110"/>
      <c r="CE8" s="1110"/>
      <c r="CF8" s="1110"/>
      <c r="CG8" s="1111"/>
      <c r="CH8" s="1084"/>
      <c r="CI8" s="1085"/>
      <c r="CJ8" s="1085"/>
      <c r="CK8" s="1085"/>
      <c r="CL8" s="1086"/>
      <c r="CM8" s="1084"/>
      <c r="CN8" s="1085"/>
      <c r="CO8" s="1085"/>
      <c r="CP8" s="1085"/>
      <c r="CQ8" s="1086"/>
      <c r="CR8" s="1084"/>
      <c r="CS8" s="1085"/>
      <c r="CT8" s="1085"/>
      <c r="CU8" s="1085"/>
      <c r="CV8" s="1086"/>
      <c r="CW8" s="1084"/>
      <c r="CX8" s="1085"/>
      <c r="CY8" s="1085"/>
      <c r="CZ8" s="1085"/>
      <c r="DA8" s="1086"/>
      <c r="DB8" s="1084"/>
      <c r="DC8" s="1085"/>
      <c r="DD8" s="1085"/>
      <c r="DE8" s="1085"/>
      <c r="DF8" s="1086"/>
      <c r="DG8" s="1084"/>
      <c r="DH8" s="1085"/>
      <c r="DI8" s="1085"/>
      <c r="DJ8" s="1085"/>
      <c r="DK8" s="1086"/>
      <c r="DL8" s="1084"/>
      <c r="DM8" s="1085"/>
      <c r="DN8" s="1085"/>
      <c r="DO8" s="1085"/>
      <c r="DP8" s="1086"/>
      <c r="DQ8" s="1084"/>
      <c r="DR8" s="1085"/>
      <c r="DS8" s="1085"/>
      <c r="DT8" s="1085"/>
      <c r="DU8" s="1086"/>
      <c r="DV8" s="1087"/>
      <c r="DW8" s="1088"/>
      <c r="DX8" s="1088"/>
      <c r="DY8" s="1088"/>
      <c r="DZ8" s="1089"/>
      <c r="EA8" s="256"/>
    </row>
    <row r="9" spans="1:131" s="257" customFormat="1" ht="26.25" customHeight="1" x14ac:dyDescent="0.15">
      <c r="A9" s="263">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1"/>
      <c r="AL9" s="1182"/>
      <c r="AM9" s="1182"/>
      <c r="AN9" s="1182"/>
      <c r="AO9" s="1182"/>
      <c r="AP9" s="1182"/>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6"/>
    </row>
    <row r="10" spans="1:131" s="257" customFormat="1" ht="26.25" customHeight="1" x14ac:dyDescent="0.15">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x14ac:dyDescent="0.15">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15">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15">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15">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15">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15">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15">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15">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15">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15">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15">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389</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
      <c r="A23" s="266" t="s">
        <v>390</v>
      </c>
      <c r="B23" s="1039" t="s">
        <v>391</v>
      </c>
      <c r="C23" s="1040"/>
      <c r="D23" s="1040"/>
      <c r="E23" s="1040"/>
      <c r="F23" s="1040"/>
      <c r="G23" s="1040"/>
      <c r="H23" s="1040"/>
      <c r="I23" s="1040"/>
      <c r="J23" s="1040"/>
      <c r="K23" s="1040"/>
      <c r="L23" s="1040"/>
      <c r="M23" s="1040"/>
      <c r="N23" s="1040"/>
      <c r="O23" s="1040"/>
      <c r="P23" s="1041"/>
      <c r="Q23" s="1163">
        <v>22968</v>
      </c>
      <c r="R23" s="1164"/>
      <c r="S23" s="1164"/>
      <c r="T23" s="1164"/>
      <c r="U23" s="1164"/>
      <c r="V23" s="1164">
        <v>21639</v>
      </c>
      <c r="W23" s="1164"/>
      <c r="X23" s="1164"/>
      <c r="Y23" s="1164"/>
      <c r="Z23" s="1164"/>
      <c r="AA23" s="1164">
        <v>1329</v>
      </c>
      <c r="AB23" s="1164"/>
      <c r="AC23" s="1164"/>
      <c r="AD23" s="1164"/>
      <c r="AE23" s="1165"/>
      <c r="AF23" s="1166">
        <v>1035</v>
      </c>
      <c r="AG23" s="1164"/>
      <c r="AH23" s="1164"/>
      <c r="AI23" s="1164"/>
      <c r="AJ23" s="1167"/>
      <c r="AK23" s="1168"/>
      <c r="AL23" s="1169"/>
      <c r="AM23" s="1169"/>
      <c r="AN23" s="1169"/>
      <c r="AO23" s="1169"/>
      <c r="AP23" s="1164">
        <v>11474</v>
      </c>
      <c r="AQ23" s="1164"/>
      <c r="AR23" s="1164"/>
      <c r="AS23" s="1164"/>
      <c r="AT23" s="1164"/>
      <c r="AU23" s="1170"/>
      <c r="AV23" s="1170"/>
      <c r="AW23" s="1170"/>
      <c r="AX23" s="1170"/>
      <c r="AY23" s="1171"/>
      <c r="AZ23" s="1160" t="s">
        <v>128</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15">
      <c r="A24" s="1159" t="s">
        <v>392</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
      <c r="A25" s="1158" t="s">
        <v>393</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15">
      <c r="A26" s="1090" t="s">
        <v>370</v>
      </c>
      <c r="B26" s="1091"/>
      <c r="C26" s="1091"/>
      <c r="D26" s="1091"/>
      <c r="E26" s="1091"/>
      <c r="F26" s="1091"/>
      <c r="G26" s="1091"/>
      <c r="H26" s="1091"/>
      <c r="I26" s="1091"/>
      <c r="J26" s="1091"/>
      <c r="K26" s="1091"/>
      <c r="L26" s="1091"/>
      <c r="M26" s="1091"/>
      <c r="N26" s="1091"/>
      <c r="O26" s="1091"/>
      <c r="P26" s="1092"/>
      <c r="Q26" s="1096" t="s">
        <v>394</v>
      </c>
      <c r="R26" s="1097"/>
      <c r="S26" s="1097"/>
      <c r="T26" s="1097"/>
      <c r="U26" s="1098"/>
      <c r="V26" s="1096" t="s">
        <v>395</v>
      </c>
      <c r="W26" s="1097"/>
      <c r="X26" s="1097"/>
      <c r="Y26" s="1097"/>
      <c r="Z26" s="1098"/>
      <c r="AA26" s="1096" t="s">
        <v>396</v>
      </c>
      <c r="AB26" s="1097"/>
      <c r="AC26" s="1097"/>
      <c r="AD26" s="1097"/>
      <c r="AE26" s="1097"/>
      <c r="AF26" s="1154" t="s">
        <v>397</v>
      </c>
      <c r="AG26" s="1103"/>
      <c r="AH26" s="1103"/>
      <c r="AI26" s="1103"/>
      <c r="AJ26" s="1155"/>
      <c r="AK26" s="1097" t="s">
        <v>398</v>
      </c>
      <c r="AL26" s="1097"/>
      <c r="AM26" s="1097"/>
      <c r="AN26" s="1097"/>
      <c r="AO26" s="1098"/>
      <c r="AP26" s="1096" t="s">
        <v>399</v>
      </c>
      <c r="AQ26" s="1097"/>
      <c r="AR26" s="1097"/>
      <c r="AS26" s="1097"/>
      <c r="AT26" s="1098"/>
      <c r="AU26" s="1096" t="s">
        <v>400</v>
      </c>
      <c r="AV26" s="1097"/>
      <c r="AW26" s="1097"/>
      <c r="AX26" s="1097"/>
      <c r="AY26" s="1098"/>
      <c r="AZ26" s="1096" t="s">
        <v>401</v>
      </c>
      <c r="BA26" s="1097"/>
      <c r="BB26" s="1097"/>
      <c r="BC26" s="1097"/>
      <c r="BD26" s="1098"/>
      <c r="BE26" s="1096" t="s">
        <v>377</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15">
      <c r="A28" s="268">
        <v>1</v>
      </c>
      <c r="B28" s="1145" t="s">
        <v>402</v>
      </c>
      <c r="C28" s="1146"/>
      <c r="D28" s="1146"/>
      <c r="E28" s="1146"/>
      <c r="F28" s="1146"/>
      <c r="G28" s="1146"/>
      <c r="H28" s="1146"/>
      <c r="I28" s="1146"/>
      <c r="J28" s="1146"/>
      <c r="K28" s="1146"/>
      <c r="L28" s="1146"/>
      <c r="M28" s="1146"/>
      <c r="N28" s="1146"/>
      <c r="O28" s="1146"/>
      <c r="P28" s="1147"/>
      <c r="Q28" s="1148">
        <v>3992</v>
      </c>
      <c r="R28" s="1149"/>
      <c r="S28" s="1149"/>
      <c r="T28" s="1149"/>
      <c r="U28" s="1149"/>
      <c r="V28" s="1149">
        <v>3770</v>
      </c>
      <c r="W28" s="1149"/>
      <c r="X28" s="1149"/>
      <c r="Y28" s="1149"/>
      <c r="Z28" s="1149"/>
      <c r="AA28" s="1149">
        <v>222</v>
      </c>
      <c r="AB28" s="1149"/>
      <c r="AC28" s="1149"/>
      <c r="AD28" s="1149"/>
      <c r="AE28" s="1150"/>
      <c r="AF28" s="1151">
        <v>222</v>
      </c>
      <c r="AG28" s="1149"/>
      <c r="AH28" s="1149"/>
      <c r="AI28" s="1149"/>
      <c r="AJ28" s="1152"/>
      <c r="AK28" s="1153">
        <v>295</v>
      </c>
      <c r="AL28" s="1141"/>
      <c r="AM28" s="1141"/>
      <c r="AN28" s="1141"/>
      <c r="AO28" s="1141"/>
      <c r="AP28" s="1141" t="s">
        <v>581</v>
      </c>
      <c r="AQ28" s="1141"/>
      <c r="AR28" s="1141"/>
      <c r="AS28" s="1141"/>
      <c r="AT28" s="1141"/>
      <c r="AU28" s="1141" t="s">
        <v>581</v>
      </c>
      <c r="AV28" s="1141"/>
      <c r="AW28" s="1141"/>
      <c r="AX28" s="1141"/>
      <c r="AY28" s="1141"/>
      <c r="AZ28" s="1142"/>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15">
      <c r="A29" s="268">
        <v>2</v>
      </c>
      <c r="B29" s="1132" t="s">
        <v>403</v>
      </c>
      <c r="C29" s="1133"/>
      <c r="D29" s="1133"/>
      <c r="E29" s="1133"/>
      <c r="F29" s="1133"/>
      <c r="G29" s="1133"/>
      <c r="H29" s="1133"/>
      <c r="I29" s="1133"/>
      <c r="J29" s="1133"/>
      <c r="K29" s="1133"/>
      <c r="L29" s="1133"/>
      <c r="M29" s="1133"/>
      <c r="N29" s="1133"/>
      <c r="O29" s="1133"/>
      <c r="P29" s="1134"/>
      <c r="Q29" s="1138">
        <v>3393</v>
      </c>
      <c r="R29" s="1139"/>
      <c r="S29" s="1139"/>
      <c r="T29" s="1139"/>
      <c r="U29" s="1139"/>
      <c r="V29" s="1139">
        <v>3244</v>
      </c>
      <c r="W29" s="1139"/>
      <c r="X29" s="1139"/>
      <c r="Y29" s="1139"/>
      <c r="Z29" s="1139"/>
      <c r="AA29" s="1139">
        <v>149</v>
      </c>
      <c r="AB29" s="1139"/>
      <c r="AC29" s="1139"/>
      <c r="AD29" s="1139"/>
      <c r="AE29" s="1140"/>
      <c r="AF29" s="1114">
        <v>149</v>
      </c>
      <c r="AG29" s="1115"/>
      <c r="AH29" s="1115"/>
      <c r="AI29" s="1115"/>
      <c r="AJ29" s="1116"/>
      <c r="AK29" s="1075">
        <v>621</v>
      </c>
      <c r="AL29" s="1066"/>
      <c r="AM29" s="1066"/>
      <c r="AN29" s="1066"/>
      <c r="AO29" s="1066"/>
      <c r="AP29" s="1066" t="s">
        <v>581</v>
      </c>
      <c r="AQ29" s="1066"/>
      <c r="AR29" s="1066"/>
      <c r="AS29" s="1066"/>
      <c r="AT29" s="1066"/>
      <c r="AU29" s="1066" t="s">
        <v>581</v>
      </c>
      <c r="AV29" s="1066"/>
      <c r="AW29" s="1066"/>
      <c r="AX29" s="1066"/>
      <c r="AY29" s="1066"/>
      <c r="AZ29" s="1137"/>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15">
      <c r="A30" s="268">
        <v>3</v>
      </c>
      <c r="B30" s="1132" t="s">
        <v>404</v>
      </c>
      <c r="C30" s="1133"/>
      <c r="D30" s="1133"/>
      <c r="E30" s="1133"/>
      <c r="F30" s="1133"/>
      <c r="G30" s="1133"/>
      <c r="H30" s="1133"/>
      <c r="I30" s="1133"/>
      <c r="J30" s="1133"/>
      <c r="K30" s="1133"/>
      <c r="L30" s="1133"/>
      <c r="M30" s="1133"/>
      <c r="N30" s="1133"/>
      <c r="O30" s="1133"/>
      <c r="P30" s="1134"/>
      <c r="Q30" s="1138">
        <v>700</v>
      </c>
      <c r="R30" s="1139"/>
      <c r="S30" s="1139"/>
      <c r="T30" s="1139"/>
      <c r="U30" s="1139"/>
      <c r="V30" s="1139">
        <v>698</v>
      </c>
      <c r="W30" s="1139"/>
      <c r="X30" s="1139"/>
      <c r="Y30" s="1139"/>
      <c r="Z30" s="1139"/>
      <c r="AA30" s="1139">
        <v>2</v>
      </c>
      <c r="AB30" s="1139"/>
      <c r="AC30" s="1139"/>
      <c r="AD30" s="1139"/>
      <c r="AE30" s="1140"/>
      <c r="AF30" s="1114">
        <v>2</v>
      </c>
      <c r="AG30" s="1115"/>
      <c r="AH30" s="1115"/>
      <c r="AI30" s="1115"/>
      <c r="AJ30" s="1116"/>
      <c r="AK30" s="1075">
        <v>118</v>
      </c>
      <c r="AL30" s="1066"/>
      <c r="AM30" s="1066"/>
      <c r="AN30" s="1066"/>
      <c r="AO30" s="1066"/>
      <c r="AP30" s="1066" t="s">
        <v>582</v>
      </c>
      <c r="AQ30" s="1066"/>
      <c r="AR30" s="1066"/>
      <c r="AS30" s="1066"/>
      <c r="AT30" s="1066"/>
      <c r="AU30" s="1066" t="s">
        <v>581</v>
      </c>
      <c r="AV30" s="1066"/>
      <c r="AW30" s="1066"/>
      <c r="AX30" s="1066"/>
      <c r="AY30" s="1066"/>
      <c r="AZ30" s="1137"/>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15">
      <c r="A31" s="268">
        <v>4</v>
      </c>
      <c r="B31" s="1132" t="s">
        <v>405</v>
      </c>
      <c r="C31" s="1133"/>
      <c r="D31" s="1133"/>
      <c r="E31" s="1133"/>
      <c r="F31" s="1133"/>
      <c r="G31" s="1133"/>
      <c r="H31" s="1133"/>
      <c r="I31" s="1133"/>
      <c r="J31" s="1133"/>
      <c r="K31" s="1133"/>
      <c r="L31" s="1133"/>
      <c r="M31" s="1133"/>
      <c r="N31" s="1133"/>
      <c r="O31" s="1133"/>
      <c r="P31" s="1134"/>
      <c r="Q31" s="1138">
        <v>705</v>
      </c>
      <c r="R31" s="1139"/>
      <c r="S31" s="1139"/>
      <c r="T31" s="1139"/>
      <c r="U31" s="1139"/>
      <c r="V31" s="1139">
        <v>652</v>
      </c>
      <c r="W31" s="1139"/>
      <c r="X31" s="1139"/>
      <c r="Y31" s="1139"/>
      <c r="Z31" s="1139"/>
      <c r="AA31" s="1139">
        <v>52</v>
      </c>
      <c r="AB31" s="1139"/>
      <c r="AC31" s="1139"/>
      <c r="AD31" s="1139"/>
      <c r="AE31" s="1140"/>
      <c r="AF31" s="1114">
        <v>531</v>
      </c>
      <c r="AG31" s="1115"/>
      <c r="AH31" s="1115"/>
      <c r="AI31" s="1115"/>
      <c r="AJ31" s="1116"/>
      <c r="AK31" s="1075">
        <v>49</v>
      </c>
      <c r="AL31" s="1066"/>
      <c r="AM31" s="1066"/>
      <c r="AN31" s="1066"/>
      <c r="AO31" s="1066"/>
      <c r="AP31" s="1066">
        <v>337</v>
      </c>
      <c r="AQ31" s="1066"/>
      <c r="AR31" s="1066"/>
      <c r="AS31" s="1066"/>
      <c r="AT31" s="1066"/>
      <c r="AU31" s="1066" t="s">
        <v>581</v>
      </c>
      <c r="AV31" s="1066"/>
      <c r="AW31" s="1066"/>
      <c r="AX31" s="1066"/>
      <c r="AY31" s="1066"/>
      <c r="AZ31" s="1137" t="s">
        <v>581</v>
      </c>
      <c r="BA31" s="1137"/>
      <c r="BB31" s="1137"/>
      <c r="BC31" s="1137"/>
      <c r="BD31" s="1137"/>
      <c r="BE31" s="1127" t="s">
        <v>406</v>
      </c>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15">
      <c r="A32" s="268">
        <v>5</v>
      </c>
      <c r="B32" s="1132" t="s">
        <v>407</v>
      </c>
      <c r="C32" s="1133"/>
      <c r="D32" s="1133"/>
      <c r="E32" s="1133"/>
      <c r="F32" s="1133"/>
      <c r="G32" s="1133"/>
      <c r="H32" s="1133"/>
      <c r="I32" s="1133"/>
      <c r="J32" s="1133"/>
      <c r="K32" s="1133"/>
      <c r="L32" s="1133"/>
      <c r="M32" s="1133"/>
      <c r="N32" s="1133"/>
      <c r="O32" s="1133"/>
      <c r="P32" s="1134"/>
      <c r="Q32" s="1138">
        <v>808</v>
      </c>
      <c r="R32" s="1139"/>
      <c r="S32" s="1139"/>
      <c r="T32" s="1139"/>
      <c r="U32" s="1139"/>
      <c r="V32" s="1139">
        <v>787</v>
      </c>
      <c r="W32" s="1139"/>
      <c r="X32" s="1139"/>
      <c r="Y32" s="1139"/>
      <c r="Z32" s="1139"/>
      <c r="AA32" s="1139">
        <v>21</v>
      </c>
      <c r="AB32" s="1139"/>
      <c r="AC32" s="1139"/>
      <c r="AD32" s="1139"/>
      <c r="AE32" s="1140"/>
      <c r="AF32" s="1114">
        <v>53</v>
      </c>
      <c r="AG32" s="1115"/>
      <c r="AH32" s="1115"/>
      <c r="AI32" s="1115"/>
      <c r="AJ32" s="1116"/>
      <c r="AK32" s="1075">
        <v>628</v>
      </c>
      <c r="AL32" s="1066"/>
      <c r="AM32" s="1066"/>
      <c r="AN32" s="1066"/>
      <c r="AO32" s="1066"/>
      <c r="AP32" s="1066">
        <v>6976</v>
      </c>
      <c r="AQ32" s="1066"/>
      <c r="AR32" s="1066"/>
      <c r="AS32" s="1066"/>
      <c r="AT32" s="1066"/>
      <c r="AU32" s="1066">
        <v>5929</v>
      </c>
      <c r="AV32" s="1066"/>
      <c r="AW32" s="1066"/>
      <c r="AX32" s="1066"/>
      <c r="AY32" s="1066"/>
      <c r="AZ32" s="1137" t="s">
        <v>582</v>
      </c>
      <c r="BA32" s="1137"/>
      <c r="BB32" s="1137"/>
      <c r="BC32" s="1137"/>
      <c r="BD32" s="1137"/>
      <c r="BE32" s="1127" t="s">
        <v>408</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15">
      <c r="A33" s="268">
        <v>6</v>
      </c>
      <c r="B33" s="1132"/>
      <c r="C33" s="1133"/>
      <c r="D33" s="1133"/>
      <c r="E33" s="1133"/>
      <c r="F33" s="1133"/>
      <c r="G33" s="1133"/>
      <c r="H33" s="1133"/>
      <c r="I33" s="1133"/>
      <c r="J33" s="1133"/>
      <c r="K33" s="1133"/>
      <c r="L33" s="1133"/>
      <c r="M33" s="1133"/>
      <c r="N33" s="1133"/>
      <c r="O33" s="1133"/>
      <c r="P33" s="1134"/>
      <c r="Q33" s="1138"/>
      <c r="R33" s="1139"/>
      <c r="S33" s="1139"/>
      <c r="T33" s="1139"/>
      <c r="U33" s="1139"/>
      <c r="V33" s="1139"/>
      <c r="W33" s="1139"/>
      <c r="X33" s="1139"/>
      <c r="Y33" s="1139"/>
      <c r="Z33" s="1139"/>
      <c r="AA33" s="1139"/>
      <c r="AB33" s="1139"/>
      <c r="AC33" s="1139"/>
      <c r="AD33" s="1139"/>
      <c r="AE33" s="1140"/>
      <c r="AF33" s="1114"/>
      <c r="AG33" s="1115"/>
      <c r="AH33" s="1115"/>
      <c r="AI33" s="1115"/>
      <c r="AJ33" s="1116"/>
      <c r="AK33" s="1075"/>
      <c r="AL33" s="1066"/>
      <c r="AM33" s="1066"/>
      <c r="AN33" s="1066"/>
      <c r="AO33" s="1066"/>
      <c r="AP33" s="1066"/>
      <c r="AQ33" s="1066"/>
      <c r="AR33" s="1066"/>
      <c r="AS33" s="1066"/>
      <c r="AT33" s="1066"/>
      <c r="AU33" s="1066"/>
      <c r="AV33" s="1066"/>
      <c r="AW33" s="1066"/>
      <c r="AX33" s="1066"/>
      <c r="AY33" s="1066"/>
      <c r="AZ33" s="1137"/>
      <c r="BA33" s="1137"/>
      <c r="BB33" s="1137"/>
      <c r="BC33" s="1137"/>
      <c r="BD33" s="1137"/>
      <c r="BE33" s="1127"/>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15">
      <c r="A34" s="268">
        <v>7</v>
      </c>
      <c r="B34" s="1132"/>
      <c r="C34" s="1133"/>
      <c r="D34" s="1133"/>
      <c r="E34" s="1133"/>
      <c r="F34" s="1133"/>
      <c r="G34" s="1133"/>
      <c r="H34" s="1133"/>
      <c r="I34" s="1133"/>
      <c r="J34" s="1133"/>
      <c r="K34" s="1133"/>
      <c r="L34" s="1133"/>
      <c r="M34" s="1133"/>
      <c r="N34" s="1133"/>
      <c r="O34" s="1133"/>
      <c r="P34" s="1134"/>
      <c r="Q34" s="1138"/>
      <c r="R34" s="1139"/>
      <c r="S34" s="1139"/>
      <c r="T34" s="1139"/>
      <c r="U34" s="1139"/>
      <c r="V34" s="1139"/>
      <c r="W34" s="1139"/>
      <c r="X34" s="1139"/>
      <c r="Y34" s="1139"/>
      <c r="Z34" s="1139"/>
      <c r="AA34" s="1139"/>
      <c r="AB34" s="1139"/>
      <c r="AC34" s="1139"/>
      <c r="AD34" s="1139"/>
      <c r="AE34" s="1140"/>
      <c r="AF34" s="1114"/>
      <c r="AG34" s="1115"/>
      <c r="AH34" s="1115"/>
      <c r="AI34" s="1115"/>
      <c r="AJ34" s="1116"/>
      <c r="AK34" s="1075"/>
      <c r="AL34" s="1066"/>
      <c r="AM34" s="1066"/>
      <c r="AN34" s="1066"/>
      <c r="AO34" s="1066"/>
      <c r="AP34" s="1066"/>
      <c r="AQ34" s="1066"/>
      <c r="AR34" s="1066"/>
      <c r="AS34" s="1066"/>
      <c r="AT34" s="1066"/>
      <c r="AU34" s="1066"/>
      <c r="AV34" s="1066"/>
      <c r="AW34" s="1066"/>
      <c r="AX34" s="1066"/>
      <c r="AY34" s="1066"/>
      <c r="AZ34" s="1137"/>
      <c r="BA34" s="1137"/>
      <c r="BB34" s="1137"/>
      <c r="BC34" s="1137"/>
      <c r="BD34" s="1137"/>
      <c r="BE34" s="1127"/>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15">
      <c r="A35" s="268">
        <v>8</v>
      </c>
      <c r="B35" s="1132"/>
      <c r="C35" s="1133"/>
      <c r="D35" s="1133"/>
      <c r="E35" s="1133"/>
      <c r="F35" s="1133"/>
      <c r="G35" s="1133"/>
      <c r="H35" s="1133"/>
      <c r="I35" s="1133"/>
      <c r="J35" s="1133"/>
      <c r="K35" s="1133"/>
      <c r="L35" s="1133"/>
      <c r="M35" s="1133"/>
      <c r="N35" s="1133"/>
      <c r="O35" s="1133"/>
      <c r="P35" s="1134"/>
      <c r="Q35" s="1138"/>
      <c r="R35" s="1139"/>
      <c r="S35" s="1139"/>
      <c r="T35" s="1139"/>
      <c r="U35" s="1139"/>
      <c r="V35" s="1139"/>
      <c r="W35" s="1139"/>
      <c r="X35" s="1139"/>
      <c r="Y35" s="1139"/>
      <c r="Z35" s="1139"/>
      <c r="AA35" s="1139"/>
      <c r="AB35" s="1139"/>
      <c r="AC35" s="1139"/>
      <c r="AD35" s="1139"/>
      <c r="AE35" s="1140"/>
      <c r="AF35" s="1114"/>
      <c r="AG35" s="1115"/>
      <c r="AH35" s="1115"/>
      <c r="AI35" s="1115"/>
      <c r="AJ35" s="1116"/>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7"/>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15">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15">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15">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15">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15">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15">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15">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15">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15">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15">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15">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15">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15">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15">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15">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15">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15">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15">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15">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15">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15">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15">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15">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15">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15">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15">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409</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
      <c r="A63" s="266" t="s">
        <v>390</v>
      </c>
      <c r="B63" s="1039" t="s">
        <v>410</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957</v>
      </c>
      <c r="AG63" s="1054"/>
      <c r="AH63" s="1054"/>
      <c r="AI63" s="1054"/>
      <c r="AJ63" s="1125"/>
      <c r="AK63" s="1126"/>
      <c r="AL63" s="1058"/>
      <c r="AM63" s="1058"/>
      <c r="AN63" s="1058"/>
      <c r="AO63" s="1058"/>
      <c r="AP63" s="1054">
        <v>7313</v>
      </c>
      <c r="AQ63" s="1054"/>
      <c r="AR63" s="1054"/>
      <c r="AS63" s="1054"/>
      <c r="AT63" s="1054"/>
      <c r="AU63" s="1054">
        <v>5929</v>
      </c>
      <c r="AV63" s="1054"/>
      <c r="AW63" s="1054"/>
      <c r="AX63" s="1054"/>
      <c r="AY63" s="1054"/>
      <c r="AZ63" s="1120"/>
      <c r="BA63" s="1120"/>
      <c r="BB63" s="1120"/>
      <c r="BC63" s="1120"/>
      <c r="BD63" s="1120"/>
      <c r="BE63" s="1055"/>
      <c r="BF63" s="1055"/>
      <c r="BG63" s="1055"/>
      <c r="BH63" s="1055"/>
      <c r="BI63" s="1056"/>
      <c r="BJ63" s="1121" t="s">
        <v>411</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
      <c r="A65" s="254" t="s">
        <v>412</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15">
      <c r="A66" s="1090" t="s">
        <v>413</v>
      </c>
      <c r="B66" s="1091"/>
      <c r="C66" s="1091"/>
      <c r="D66" s="1091"/>
      <c r="E66" s="1091"/>
      <c r="F66" s="1091"/>
      <c r="G66" s="1091"/>
      <c r="H66" s="1091"/>
      <c r="I66" s="1091"/>
      <c r="J66" s="1091"/>
      <c r="K66" s="1091"/>
      <c r="L66" s="1091"/>
      <c r="M66" s="1091"/>
      <c r="N66" s="1091"/>
      <c r="O66" s="1091"/>
      <c r="P66" s="1092"/>
      <c r="Q66" s="1096" t="s">
        <v>394</v>
      </c>
      <c r="R66" s="1097"/>
      <c r="S66" s="1097"/>
      <c r="T66" s="1097"/>
      <c r="U66" s="1098"/>
      <c r="V66" s="1096" t="s">
        <v>414</v>
      </c>
      <c r="W66" s="1097"/>
      <c r="X66" s="1097"/>
      <c r="Y66" s="1097"/>
      <c r="Z66" s="1098"/>
      <c r="AA66" s="1096" t="s">
        <v>415</v>
      </c>
      <c r="AB66" s="1097"/>
      <c r="AC66" s="1097"/>
      <c r="AD66" s="1097"/>
      <c r="AE66" s="1098"/>
      <c r="AF66" s="1102" t="s">
        <v>416</v>
      </c>
      <c r="AG66" s="1103"/>
      <c r="AH66" s="1103"/>
      <c r="AI66" s="1103"/>
      <c r="AJ66" s="1104"/>
      <c r="AK66" s="1096" t="s">
        <v>417</v>
      </c>
      <c r="AL66" s="1091"/>
      <c r="AM66" s="1091"/>
      <c r="AN66" s="1091"/>
      <c r="AO66" s="1092"/>
      <c r="AP66" s="1096" t="s">
        <v>399</v>
      </c>
      <c r="AQ66" s="1097"/>
      <c r="AR66" s="1097"/>
      <c r="AS66" s="1097"/>
      <c r="AT66" s="1098"/>
      <c r="AU66" s="1096" t="s">
        <v>418</v>
      </c>
      <c r="AV66" s="1097"/>
      <c r="AW66" s="1097"/>
      <c r="AX66" s="1097"/>
      <c r="AY66" s="1098"/>
      <c r="AZ66" s="1096" t="s">
        <v>377</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0" t="s">
        <v>575</v>
      </c>
      <c r="C68" s="1081"/>
      <c r="D68" s="1081"/>
      <c r="E68" s="1081"/>
      <c r="F68" s="1081"/>
      <c r="G68" s="1081"/>
      <c r="H68" s="1081"/>
      <c r="I68" s="1081"/>
      <c r="J68" s="1081"/>
      <c r="K68" s="1081"/>
      <c r="L68" s="1081"/>
      <c r="M68" s="1081"/>
      <c r="N68" s="1081"/>
      <c r="O68" s="1081"/>
      <c r="P68" s="1082"/>
      <c r="Q68" s="1083">
        <v>2286</v>
      </c>
      <c r="R68" s="1077"/>
      <c r="S68" s="1077"/>
      <c r="T68" s="1077"/>
      <c r="U68" s="1077"/>
      <c r="V68" s="1077">
        <v>2175</v>
      </c>
      <c r="W68" s="1077"/>
      <c r="X68" s="1077"/>
      <c r="Y68" s="1077"/>
      <c r="Z68" s="1077"/>
      <c r="AA68" s="1077">
        <v>111</v>
      </c>
      <c r="AB68" s="1077"/>
      <c r="AC68" s="1077"/>
      <c r="AD68" s="1077"/>
      <c r="AE68" s="1077"/>
      <c r="AF68" s="1077">
        <v>111</v>
      </c>
      <c r="AG68" s="1077"/>
      <c r="AH68" s="1077"/>
      <c r="AI68" s="1077"/>
      <c r="AJ68" s="1077"/>
      <c r="AK68" s="1077" t="s">
        <v>581</v>
      </c>
      <c r="AL68" s="1077"/>
      <c r="AM68" s="1077"/>
      <c r="AN68" s="1077"/>
      <c r="AO68" s="1077"/>
      <c r="AP68" s="1077">
        <v>5691</v>
      </c>
      <c r="AQ68" s="1077"/>
      <c r="AR68" s="1077"/>
      <c r="AS68" s="1077"/>
      <c r="AT68" s="1077"/>
      <c r="AU68" s="1077">
        <v>1660</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576</v>
      </c>
      <c r="C69" s="1070"/>
      <c r="D69" s="1070"/>
      <c r="E69" s="1070"/>
      <c r="F69" s="1070"/>
      <c r="G69" s="1070"/>
      <c r="H69" s="1070"/>
      <c r="I69" s="1070"/>
      <c r="J69" s="1070"/>
      <c r="K69" s="1070"/>
      <c r="L69" s="1070"/>
      <c r="M69" s="1070"/>
      <c r="N69" s="1070"/>
      <c r="O69" s="1070"/>
      <c r="P69" s="1071"/>
      <c r="Q69" s="1072">
        <v>116</v>
      </c>
      <c r="R69" s="1066"/>
      <c r="S69" s="1066"/>
      <c r="T69" s="1066"/>
      <c r="U69" s="1066"/>
      <c r="V69" s="1066">
        <v>39</v>
      </c>
      <c r="W69" s="1066"/>
      <c r="X69" s="1066"/>
      <c r="Y69" s="1066"/>
      <c r="Z69" s="1066"/>
      <c r="AA69" s="1066">
        <v>77</v>
      </c>
      <c r="AB69" s="1066"/>
      <c r="AC69" s="1066"/>
      <c r="AD69" s="1066"/>
      <c r="AE69" s="1066"/>
      <c r="AF69" s="1066">
        <v>77</v>
      </c>
      <c r="AG69" s="1066"/>
      <c r="AH69" s="1066"/>
      <c r="AI69" s="1066"/>
      <c r="AJ69" s="1066"/>
      <c r="AK69" s="1066">
        <v>105</v>
      </c>
      <c r="AL69" s="1066"/>
      <c r="AM69" s="1066"/>
      <c r="AN69" s="1066"/>
      <c r="AO69" s="1066"/>
      <c r="AP69" s="1066" t="s">
        <v>581</v>
      </c>
      <c r="AQ69" s="1066"/>
      <c r="AR69" s="1066"/>
      <c r="AS69" s="1066"/>
      <c r="AT69" s="1066"/>
      <c r="AU69" s="1066" t="s">
        <v>581</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t="s">
        <v>578</v>
      </c>
      <c r="C70" s="1070"/>
      <c r="D70" s="1070"/>
      <c r="E70" s="1070"/>
      <c r="F70" s="1070"/>
      <c r="G70" s="1070"/>
      <c r="H70" s="1070"/>
      <c r="I70" s="1070"/>
      <c r="J70" s="1070"/>
      <c r="K70" s="1070"/>
      <c r="L70" s="1070"/>
      <c r="M70" s="1070"/>
      <c r="N70" s="1070"/>
      <c r="O70" s="1070"/>
      <c r="P70" s="1071"/>
      <c r="Q70" s="1072">
        <v>1598</v>
      </c>
      <c r="R70" s="1066"/>
      <c r="S70" s="1066"/>
      <c r="T70" s="1066"/>
      <c r="U70" s="1066"/>
      <c r="V70" s="1066">
        <v>1483</v>
      </c>
      <c r="W70" s="1066"/>
      <c r="X70" s="1066"/>
      <c r="Y70" s="1066"/>
      <c r="Z70" s="1066"/>
      <c r="AA70" s="1066">
        <v>115</v>
      </c>
      <c r="AB70" s="1066"/>
      <c r="AC70" s="1066"/>
      <c r="AD70" s="1066"/>
      <c r="AE70" s="1066"/>
      <c r="AF70" s="1066">
        <v>115</v>
      </c>
      <c r="AG70" s="1066"/>
      <c r="AH70" s="1066"/>
      <c r="AI70" s="1066"/>
      <c r="AJ70" s="1066"/>
      <c r="AK70" s="1066" t="s">
        <v>581</v>
      </c>
      <c r="AL70" s="1066"/>
      <c r="AM70" s="1066"/>
      <c r="AN70" s="1066"/>
      <c r="AO70" s="1066"/>
      <c r="AP70" s="1066" t="s">
        <v>581</v>
      </c>
      <c r="AQ70" s="1066"/>
      <c r="AR70" s="1066"/>
      <c r="AS70" s="1066"/>
      <c r="AT70" s="1066"/>
      <c r="AU70" s="1066" t="s">
        <v>581</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t="s">
        <v>579</v>
      </c>
      <c r="C71" s="1070"/>
      <c r="D71" s="1070"/>
      <c r="E71" s="1070"/>
      <c r="F71" s="1070"/>
      <c r="G71" s="1070"/>
      <c r="H71" s="1070"/>
      <c r="I71" s="1070"/>
      <c r="J71" s="1070"/>
      <c r="K71" s="1070"/>
      <c r="L71" s="1070"/>
      <c r="M71" s="1070"/>
      <c r="N71" s="1070"/>
      <c r="O71" s="1070"/>
      <c r="P71" s="1071"/>
      <c r="Q71" s="1072">
        <v>896695</v>
      </c>
      <c r="R71" s="1066"/>
      <c r="S71" s="1066"/>
      <c r="T71" s="1066"/>
      <c r="U71" s="1066"/>
      <c r="V71" s="1066">
        <v>845698</v>
      </c>
      <c r="W71" s="1066"/>
      <c r="X71" s="1066"/>
      <c r="Y71" s="1066"/>
      <c r="Z71" s="1066"/>
      <c r="AA71" s="1066">
        <v>50997</v>
      </c>
      <c r="AB71" s="1066"/>
      <c r="AC71" s="1066"/>
      <c r="AD71" s="1066"/>
      <c r="AE71" s="1066"/>
      <c r="AF71" s="1066">
        <v>50997</v>
      </c>
      <c r="AG71" s="1066"/>
      <c r="AH71" s="1066"/>
      <c r="AI71" s="1066"/>
      <c r="AJ71" s="1066"/>
      <c r="AK71" s="1066">
        <v>1</v>
      </c>
      <c r="AL71" s="1066"/>
      <c r="AM71" s="1066"/>
      <c r="AN71" s="1066"/>
      <c r="AO71" s="1066"/>
      <c r="AP71" s="1066" t="s">
        <v>511</v>
      </c>
      <c r="AQ71" s="1066"/>
      <c r="AR71" s="1066"/>
      <c r="AS71" s="1066"/>
      <c r="AT71" s="1066"/>
      <c r="AU71" s="1066" t="s">
        <v>511</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t="s">
        <v>580</v>
      </c>
      <c r="C72" s="1070"/>
      <c r="D72" s="1070"/>
      <c r="E72" s="1070"/>
      <c r="F72" s="1070"/>
      <c r="G72" s="1070"/>
      <c r="H72" s="1070"/>
      <c r="I72" s="1070"/>
      <c r="J72" s="1070"/>
      <c r="K72" s="1070"/>
      <c r="L72" s="1070"/>
      <c r="M72" s="1070"/>
      <c r="N72" s="1070"/>
      <c r="O72" s="1070"/>
      <c r="P72" s="1071"/>
      <c r="Q72" s="1072">
        <v>544</v>
      </c>
      <c r="R72" s="1066"/>
      <c r="S72" s="1066"/>
      <c r="T72" s="1066"/>
      <c r="U72" s="1066"/>
      <c r="V72" s="1066">
        <v>511</v>
      </c>
      <c r="W72" s="1066"/>
      <c r="X72" s="1066"/>
      <c r="Y72" s="1066"/>
      <c r="Z72" s="1066"/>
      <c r="AA72" s="1066">
        <v>33</v>
      </c>
      <c r="AB72" s="1066"/>
      <c r="AC72" s="1066"/>
      <c r="AD72" s="1066"/>
      <c r="AE72" s="1066"/>
      <c r="AF72" s="1066">
        <v>33</v>
      </c>
      <c r="AG72" s="1066"/>
      <c r="AH72" s="1066"/>
      <c r="AI72" s="1066"/>
      <c r="AJ72" s="1066"/>
      <c r="AK72" s="1066" t="s">
        <v>511</v>
      </c>
      <c r="AL72" s="1066"/>
      <c r="AM72" s="1066"/>
      <c r="AN72" s="1066"/>
      <c r="AO72" s="1066"/>
      <c r="AP72" s="1066" t="s">
        <v>511</v>
      </c>
      <c r="AQ72" s="1066"/>
      <c r="AR72" s="1066"/>
      <c r="AS72" s="1066"/>
      <c r="AT72" s="1066"/>
      <c r="AU72" s="1066" t="s">
        <v>511</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t="s">
        <v>577</v>
      </c>
      <c r="C73" s="1070"/>
      <c r="D73" s="1070"/>
      <c r="E73" s="1070"/>
      <c r="F73" s="1070"/>
      <c r="G73" s="1070"/>
      <c r="H73" s="1070"/>
      <c r="I73" s="1070"/>
      <c r="J73" s="1070"/>
      <c r="K73" s="1070"/>
      <c r="L73" s="1070"/>
      <c r="M73" s="1070"/>
      <c r="N73" s="1070"/>
      <c r="O73" s="1070"/>
      <c r="P73" s="1071"/>
      <c r="Q73" s="1072">
        <v>7551</v>
      </c>
      <c r="R73" s="1066"/>
      <c r="S73" s="1066"/>
      <c r="T73" s="1066"/>
      <c r="U73" s="1066"/>
      <c r="V73" s="1066">
        <v>6350</v>
      </c>
      <c r="W73" s="1066"/>
      <c r="X73" s="1066"/>
      <c r="Y73" s="1066"/>
      <c r="Z73" s="1066"/>
      <c r="AA73" s="1066">
        <v>1161</v>
      </c>
      <c r="AB73" s="1066"/>
      <c r="AC73" s="1066"/>
      <c r="AD73" s="1066"/>
      <c r="AE73" s="1066"/>
      <c r="AF73" s="1066">
        <v>1161</v>
      </c>
      <c r="AG73" s="1066"/>
      <c r="AH73" s="1066"/>
      <c r="AI73" s="1066"/>
      <c r="AJ73" s="1066"/>
      <c r="AK73" s="1066" t="s">
        <v>583</v>
      </c>
      <c r="AL73" s="1066"/>
      <c r="AM73" s="1066"/>
      <c r="AN73" s="1066"/>
      <c r="AO73" s="1066"/>
      <c r="AP73" s="1066" t="s">
        <v>581</v>
      </c>
      <c r="AQ73" s="1066"/>
      <c r="AR73" s="1066"/>
      <c r="AS73" s="1066"/>
      <c r="AT73" s="1066"/>
      <c r="AU73" s="1066" t="s">
        <v>581</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c r="C74" s="1070"/>
      <c r="D74" s="1070"/>
      <c r="E74" s="1070"/>
      <c r="F74" s="1070"/>
      <c r="G74" s="1070"/>
      <c r="H74" s="1070"/>
      <c r="I74" s="1070"/>
      <c r="J74" s="1070"/>
      <c r="K74" s="1070"/>
      <c r="L74" s="1070"/>
      <c r="M74" s="1070"/>
      <c r="N74" s="1070"/>
      <c r="O74" s="1070"/>
      <c r="P74" s="1071"/>
      <c r="Q74" s="1072"/>
      <c r="R74" s="1066"/>
      <c r="S74" s="1066"/>
      <c r="T74" s="1066"/>
      <c r="U74" s="1066"/>
      <c r="V74" s="1066"/>
      <c r="W74" s="1066"/>
      <c r="X74" s="1066"/>
      <c r="Y74" s="1066"/>
      <c r="Z74" s="1066"/>
      <c r="AA74" s="1066"/>
      <c r="AB74" s="1066"/>
      <c r="AC74" s="1066"/>
      <c r="AD74" s="1066"/>
      <c r="AE74" s="1066"/>
      <c r="AF74" s="1066"/>
      <c r="AG74" s="1066"/>
      <c r="AH74" s="1066"/>
      <c r="AI74" s="1066"/>
      <c r="AJ74" s="1066"/>
      <c r="AK74" s="1066"/>
      <c r="AL74" s="1066"/>
      <c r="AM74" s="1066"/>
      <c r="AN74" s="1066"/>
      <c r="AO74" s="1066"/>
      <c r="AP74" s="1066"/>
      <c r="AQ74" s="1066"/>
      <c r="AR74" s="1066"/>
      <c r="AS74" s="1066"/>
      <c r="AT74" s="1066"/>
      <c r="AU74" s="1066"/>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c r="C75" s="1070"/>
      <c r="D75" s="1070"/>
      <c r="E75" s="1070"/>
      <c r="F75" s="1070"/>
      <c r="G75" s="1070"/>
      <c r="H75" s="1070"/>
      <c r="I75" s="1070"/>
      <c r="J75" s="1070"/>
      <c r="K75" s="1070"/>
      <c r="L75" s="1070"/>
      <c r="M75" s="1070"/>
      <c r="N75" s="1070"/>
      <c r="O75" s="1070"/>
      <c r="P75" s="1071"/>
      <c r="Q75" s="1073"/>
      <c r="R75" s="1074"/>
      <c r="S75" s="1074"/>
      <c r="T75" s="1074"/>
      <c r="U75" s="1075"/>
      <c r="V75" s="1076"/>
      <c r="W75" s="1074"/>
      <c r="X75" s="1074"/>
      <c r="Y75" s="1074"/>
      <c r="Z75" s="1075"/>
      <c r="AA75" s="1076"/>
      <c r="AB75" s="1074"/>
      <c r="AC75" s="1074"/>
      <c r="AD75" s="1074"/>
      <c r="AE75" s="1075"/>
      <c r="AF75" s="1076"/>
      <c r="AG75" s="1074"/>
      <c r="AH75" s="1074"/>
      <c r="AI75" s="1074"/>
      <c r="AJ75" s="1075"/>
      <c r="AK75" s="1076"/>
      <c r="AL75" s="1074"/>
      <c r="AM75" s="1074"/>
      <c r="AN75" s="1074"/>
      <c r="AO75" s="1075"/>
      <c r="AP75" s="1076"/>
      <c r="AQ75" s="1074"/>
      <c r="AR75" s="1074"/>
      <c r="AS75" s="1074"/>
      <c r="AT75" s="1075"/>
      <c r="AU75" s="1076"/>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c r="C76" s="1070"/>
      <c r="D76" s="1070"/>
      <c r="E76" s="1070"/>
      <c r="F76" s="1070"/>
      <c r="G76" s="1070"/>
      <c r="H76" s="1070"/>
      <c r="I76" s="1070"/>
      <c r="J76" s="1070"/>
      <c r="K76" s="1070"/>
      <c r="L76" s="1070"/>
      <c r="M76" s="1070"/>
      <c r="N76" s="1070"/>
      <c r="O76" s="1070"/>
      <c r="P76" s="1071"/>
      <c r="Q76" s="1073"/>
      <c r="R76" s="1074"/>
      <c r="S76" s="1074"/>
      <c r="T76" s="1074"/>
      <c r="U76" s="1075"/>
      <c r="V76" s="1076"/>
      <c r="W76" s="1074"/>
      <c r="X76" s="1074"/>
      <c r="Y76" s="1074"/>
      <c r="Z76" s="1075"/>
      <c r="AA76" s="1076"/>
      <c r="AB76" s="1074"/>
      <c r="AC76" s="1074"/>
      <c r="AD76" s="1074"/>
      <c r="AE76" s="1075"/>
      <c r="AF76" s="1076"/>
      <c r="AG76" s="1074"/>
      <c r="AH76" s="1074"/>
      <c r="AI76" s="1074"/>
      <c r="AJ76" s="1075"/>
      <c r="AK76" s="1076"/>
      <c r="AL76" s="1074"/>
      <c r="AM76" s="1074"/>
      <c r="AN76" s="1074"/>
      <c r="AO76" s="1075"/>
      <c r="AP76" s="1076"/>
      <c r="AQ76" s="1074"/>
      <c r="AR76" s="1074"/>
      <c r="AS76" s="1074"/>
      <c r="AT76" s="1075"/>
      <c r="AU76" s="1076"/>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390</v>
      </c>
      <c r="B88" s="1039" t="s">
        <v>419</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52494</v>
      </c>
      <c r="AG88" s="1054"/>
      <c r="AH88" s="1054"/>
      <c r="AI88" s="1054"/>
      <c r="AJ88" s="1054"/>
      <c r="AK88" s="1058"/>
      <c r="AL88" s="1058"/>
      <c r="AM88" s="1058"/>
      <c r="AN88" s="1058"/>
      <c r="AO88" s="1058"/>
      <c r="AP88" s="1054">
        <v>5691</v>
      </c>
      <c r="AQ88" s="1054"/>
      <c r="AR88" s="1054"/>
      <c r="AS88" s="1054"/>
      <c r="AT88" s="1054"/>
      <c r="AU88" s="1054">
        <v>1660</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390</v>
      </c>
      <c r="BR102" s="1039" t="s">
        <v>420</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c r="CS102" s="1046"/>
      <c r="CT102" s="1046"/>
      <c r="CU102" s="1046"/>
      <c r="CV102" s="1047"/>
      <c r="CW102" s="1045"/>
      <c r="CX102" s="1046"/>
      <c r="CY102" s="1046"/>
      <c r="CZ102" s="1046"/>
      <c r="DA102" s="1047"/>
      <c r="DB102" s="1045"/>
      <c r="DC102" s="1046"/>
      <c r="DD102" s="1046"/>
      <c r="DE102" s="1046"/>
      <c r="DF102" s="1047"/>
      <c r="DG102" s="1045"/>
      <c r="DH102" s="1046"/>
      <c r="DI102" s="1046"/>
      <c r="DJ102" s="1046"/>
      <c r="DK102" s="1047"/>
      <c r="DL102" s="1045"/>
      <c r="DM102" s="1046"/>
      <c r="DN102" s="1046"/>
      <c r="DO102" s="1046"/>
      <c r="DP102" s="1047"/>
      <c r="DQ102" s="1045"/>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421</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422</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423</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424</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425</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426</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427</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428</v>
      </c>
      <c r="AB109" s="989"/>
      <c r="AC109" s="989"/>
      <c r="AD109" s="989"/>
      <c r="AE109" s="990"/>
      <c r="AF109" s="991" t="s">
        <v>429</v>
      </c>
      <c r="AG109" s="989"/>
      <c r="AH109" s="989"/>
      <c r="AI109" s="989"/>
      <c r="AJ109" s="990"/>
      <c r="AK109" s="991" t="s">
        <v>305</v>
      </c>
      <c r="AL109" s="989"/>
      <c r="AM109" s="989"/>
      <c r="AN109" s="989"/>
      <c r="AO109" s="990"/>
      <c r="AP109" s="991" t="s">
        <v>430</v>
      </c>
      <c r="AQ109" s="989"/>
      <c r="AR109" s="989"/>
      <c r="AS109" s="989"/>
      <c r="AT109" s="1020"/>
      <c r="AU109" s="988" t="s">
        <v>427</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428</v>
      </c>
      <c r="BR109" s="989"/>
      <c r="BS109" s="989"/>
      <c r="BT109" s="989"/>
      <c r="BU109" s="990"/>
      <c r="BV109" s="991" t="s">
        <v>429</v>
      </c>
      <c r="BW109" s="989"/>
      <c r="BX109" s="989"/>
      <c r="BY109" s="989"/>
      <c r="BZ109" s="990"/>
      <c r="CA109" s="991" t="s">
        <v>305</v>
      </c>
      <c r="CB109" s="989"/>
      <c r="CC109" s="989"/>
      <c r="CD109" s="989"/>
      <c r="CE109" s="990"/>
      <c r="CF109" s="1027" t="s">
        <v>430</v>
      </c>
      <c r="CG109" s="1027"/>
      <c r="CH109" s="1027"/>
      <c r="CI109" s="1027"/>
      <c r="CJ109" s="1027"/>
      <c r="CK109" s="991" t="s">
        <v>431</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428</v>
      </c>
      <c r="DH109" s="989"/>
      <c r="DI109" s="989"/>
      <c r="DJ109" s="989"/>
      <c r="DK109" s="990"/>
      <c r="DL109" s="991" t="s">
        <v>429</v>
      </c>
      <c r="DM109" s="989"/>
      <c r="DN109" s="989"/>
      <c r="DO109" s="989"/>
      <c r="DP109" s="990"/>
      <c r="DQ109" s="991" t="s">
        <v>305</v>
      </c>
      <c r="DR109" s="989"/>
      <c r="DS109" s="989"/>
      <c r="DT109" s="989"/>
      <c r="DU109" s="990"/>
      <c r="DV109" s="991" t="s">
        <v>430</v>
      </c>
      <c r="DW109" s="989"/>
      <c r="DX109" s="989"/>
      <c r="DY109" s="989"/>
      <c r="DZ109" s="1020"/>
    </row>
    <row r="110" spans="1:131" s="248" customFormat="1" ht="26.25" customHeight="1" x14ac:dyDescent="0.15">
      <c r="A110" s="891" t="s">
        <v>432</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1174934</v>
      </c>
      <c r="AB110" s="982"/>
      <c r="AC110" s="982"/>
      <c r="AD110" s="982"/>
      <c r="AE110" s="983"/>
      <c r="AF110" s="984">
        <v>1191865</v>
      </c>
      <c r="AG110" s="982"/>
      <c r="AH110" s="982"/>
      <c r="AI110" s="982"/>
      <c r="AJ110" s="983"/>
      <c r="AK110" s="984">
        <v>1194963</v>
      </c>
      <c r="AL110" s="982"/>
      <c r="AM110" s="982"/>
      <c r="AN110" s="982"/>
      <c r="AO110" s="983"/>
      <c r="AP110" s="985">
        <v>13.6</v>
      </c>
      <c r="AQ110" s="986"/>
      <c r="AR110" s="986"/>
      <c r="AS110" s="986"/>
      <c r="AT110" s="987"/>
      <c r="AU110" s="1021" t="s">
        <v>73</v>
      </c>
      <c r="AV110" s="1022"/>
      <c r="AW110" s="1022"/>
      <c r="AX110" s="1022"/>
      <c r="AY110" s="1022"/>
      <c r="AZ110" s="947" t="s">
        <v>433</v>
      </c>
      <c r="BA110" s="892"/>
      <c r="BB110" s="892"/>
      <c r="BC110" s="892"/>
      <c r="BD110" s="892"/>
      <c r="BE110" s="892"/>
      <c r="BF110" s="892"/>
      <c r="BG110" s="892"/>
      <c r="BH110" s="892"/>
      <c r="BI110" s="892"/>
      <c r="BJ110" s="892"/>
      <c r="BK110" s="892"/>
      <c r="BL110" s="892"/>
      <c r="BM110" s="892"/>
      <c r="BN110" s="892"/>
      <c r="BO110" s="892"/>
      <c r="BP110" s="893"/>
      <c r="BQ110" s="948">
        <v>11659578</v>
      </c>
      <c r="BR110" s="929"/>
      <c r="BS110" s="929"/>
      <c r="BT110" s="929"/>
      <c r="BU110" s="929"/>
      <c r="BV110" s="929">
        <v>11657428</v>
      </c>
      <c r="BW110" s="929"/>
      <c r="BX110" s="929"/>
      <c r="BY110" s="929"/>
      <c r="BZ110" s="929"/>
      <c r="CA110" s="929">
        <v>11474406</v>
      </c>
      <c r="CB110" s="929"/>
      <c r="CC110" s="929"/>
      <c r="CD110" s="929"/>
      <c r="CE110" s="929"/>
      <c r="CF110" s="953">
        <v>131</v>
      </c>
      <c r="CG110" s="954"/>
      <c r="CH110" s="954"/>
      <c r="CI110" s="954"/>
      <c r="CJ110" s="954"/>
      <c r="CK110" s="1017" t="s">
        <v>434</v>
      </c>
      <c r="CL110" s="903"/>
      <c r="CM110" s="978" t="s">
        <v>435</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436</v>
      </c>
      <c r="DH110" s="929"/>
      <c r="DI110" s="929"/>
      <c r="DJ110" s="929"/>
      <c r="DK110" s="929"/>
      <c r="DL110" s="929" t="s">
        <v>411</v>
      </c>
      <c r="DM110" s="929"/>
      <c r="DN110" s="929"/>
      <c r="DO110" s="929"/>
      <c r="DP110" s="929"/>
      <c r="DQ110" s="929" t="s">
        <v>436</v>
      </c>
      <c r="DR110" s="929"/>
      <c r="DS110" s="929"/>
      <c r="DT110" s="929"/>
      <c r="DU110" s="929"/>
      <c r="DV110" s="930" t="s">
        <v>436</v>
      </c>
      <c r="DW110" s="930"/>
      <c r="DX110" s="930"/>
      <c r="DY110" s="930"/>
      <c r="DZ110" s="931"/>
    </row>
    <row r="111" spans="1:131" s="248" customFormat="1" ht="26.25" customHeight="1" x14ac:dyDescent="0.15">
      <c r="A111" s="858" t="s">
        <v>437</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411</v>
      </c>
      <c r="AB111" s="1010"/>
      <c r="AC111" s="1010"/>
      <c r="AD111" s="1010"/>
      <c r="AE111" s="1011"/>
      <c r="AF111" s="1012" t="s">
        <v>436</v>
      </c>
      <c r="AG111" s="1010"/>
      <c r="AH111" s="1010"/>
      <c r="AI111" s="1010"/>
      <c r="AJ111" s="1011"/>
      <c r="AK111" s="1012" t="s">
        <v>436</v>
      </c>
      <c r="AL111" s="1010"/>
      <c r="AM111" s="1010"/>
      <c r="AN111" s="1010"/>
      <c r="AO111" s="1011"/>
      <c r="AP111" s="1013" t="s">
        <v>436</v>
      </c>
      <c r="AQ111" s="1014"/>
      <c r="AR111" s="1014"/>
      <c r="AS111" s="1014"/>
      <c r="AT111" s="1015"/>
      <c r="AU111" s="1023"/>
      <c r="AV111" s="1024"/>
      <c r="AW111" s="1024"/>
      <c r="AX111" s="1024"/>
      <c r="AY111" s="1024"/>
      <c r="AZ111" s="899" t="s">
        <v>438</v>
      </c>
      <c r="BA111" s="834"/>
      <c r="BB111" s="834"/>
      <c r="BC111" s="834"/>
      <c r="BD111" s="834"/>
      <c r="BE111" s="834"/>
      <c r="BF111" s="834"/>
      <c r="BG111" s="834"/>
      <c r="BH111" s="834"/>
      <c r="BI111" s="834"/>
      <c r="BJ111" s="834"/>
      <c r="BK111" s="834"/>
      <c r="BL111" s="834"/>
      <c r="BM111" s="834"/>
      <c r="BN111" s="834"/>
      <c r="BO111" s="834"/>
      <c r="BP111" s="835"/>
      <c r="BQ111" s="900" t="s">
        <v>436</v>
      </c>
      <c r="BR111" s="901"/>
      <c r="BS111" s="901"/>
      <c r="BT111" s="901"/>
      <c r="BU111" s="901"/>
      <c r="BV111" s="901" t="s">
        <v>436</v>
      </c>
      <c r="BW111" s="901"/>
      <c r="BX111" s="901"/>
      <c r="BY111" s="901"/>
      <c r="BZ111" s="901"/>
      <c r="CA111" s="901" t="s">
        <v>436</v>
      </c>
      <c r="CB111" s="901"/>
      <c r="CC111" s="901"/>
      <c r="CD111" s="901"/>
      <c r="CE111" s="901"/>
      <c r="CF111" s="962" t="s">
        <v>436</v>
      </c>
      <c r="CG111" s="963"/>
      <c r="CH111" s="963"/>
      <c r="CI111" s="963"/>
      <c r="CJ111" s="963"/>
      <c r="CK111" s="1018"/>
      <c r="CL111" s="905"/>
      <c r="CM111" s="908" t="s">
        <v>439</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436</v>
      </c>
      <c r="DH111" s="901"/>
      <c r="DI111" s="901"/>
      <c r="DJ111" s="901"/>
      <c r="DK111" s="901"/>
      <c r="DL111" s="901" t="s">
        <v>436</v>
      </c>
      <c r="DM111" s="901"/>
      <c r="DN111" s="901"/>
      <c r="DO111" s="901"/>
      <c r="DP111" s="901"/>
      <c r="DQ111" s="901" t="s">
        <v>436</v>
      </c>
      <c r="DR111" s="901"/>
      <c r="DS111" s="901"/>
      <c r="DT111" s="901"/>
      <c r="DU111" s="901"/>
      <c r="DV111" s="878" t="s">
        <v>436</v>
      </c>
      <c r="DW111" s="878"/>
      <c r="DX111" s="878"/>
      <c r="DY111" s="878"/>
      <c r="DZ111" s="879"/>
    </row>
    <row r="112" spans="1:131" s="248" customFormat="1" ht="26.25" customHeight="1" x14ac:dyDescent="0.15">
      <c r="A112" s="1003" t="s">
        <v>440</v>
      </c>
      <c r="B112" s="1004"/>
      <c r="C112" s="834" t="s">
        <v>441</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436</v>
      </c>
      <c r="AB112" s="864"/>
      <c r="AC112" s="864"/>
      <c r="AD112" s="864"/>
      <c r="AE112" s="865"/>
      <c r="AF112" s="866" t="s">
        <v>436</v>
      </c>
      <c r="AG112" s="864"/>
      <c r="AH112" s="864"/>
      <c r="AI112" s="864"/>
      <c r="AJ112" s="865"/>
      <c r="AK112" s="866" t="s">
        <v>436</v>
      </c>
      <c r="AL112" s="864"/>
      <c r="AM112" s="864"/>
      <c r="AN112" s="864"/>
      <c r="AO112" s="865"/>
      <c r="AP112" s="911" t="s">
        <v>436</v>
      </c>
      <c r="AQ112" s="912"/>
      <c r="AR112" s="912"/>
      <c r="AS112" s="912"/>
      <c r="AT112" s="913"/>
      <c r="AU112" s="1023"/>
      <c r="AV112" s="1024"/>
      <c r="AW112" s="1024"/>
      <c r="AX112" s="1024"/>
      <c r="AY112" s="1024"/>
      <c r="AZ112" s="899" t="s">
        <v>442</v>
      </c>
      <c r="BA112" s="834"/>
      <c r="BB112" s="834"/>
      <c r="BC112" s="834"/>
      <c r="BD112" s="834"/>
      <c r="BE112" s="834"/>
      <c r="BF112" s="834"/>
      <c r="BG112" s="834"/>
      <c r="BH112" s="834"/>
      <c r="BI112" s="834"/>
      <c r="BJ112" s="834"/>
      <c r="BK112" s="834"/>
      <c r="BL112" s="834"/>
      <c r="BM112" s="834"/>
      <c r="BN112" s="834"/>
      <c r="BO112" s="834"/>
      <c r="BP112" s="835"/>
      <c r="BQ112" s="900">
        <v>6193062</v>
      </c>
      <c r="BR112" s="901"/>
      <c r="BS112" s="901"/>
      <c r="BT112" s="901"/>
      <c r="BU112" s="901"/>
      <c r="BV112" s="901">
        <v>5985733</v>
      </c>
      <c r="BW112" s="901"/>
      <c r="BX112" s="901"/>
      <c r="BY112" s="901"/>
      <c r="BZ112" s="901"/>
      <c r="CA112" s="901">
        <v>5929307</v>
      </c>
      <c r="CB112" s="901"/>
      <c r="CC112" s="901"/>
      <c r="CD112" s="901"/>
      <c r="CE112" s="901"/>
      <c r="CF112" s="962">
        <v>67.7</v>
      </c>
      <c r="CG112" s="963"/>
      <c r="CH112" s="963"/>
      <c r="CI112" s="963"/>
      <c r="CJ112" s="963"/>
      <c r="CK112" s="1018"/>
      <c r="CL112" s="905"/>
      <c r="CM112" s="908" t="s">
        <v>443</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436</v>
      </c>
      <c r="DH112" s="901"/>
      <c r="DI112" s="901"/>
      <c r="DJ112" s="901"/>
      <c r="DK112" s="901"/>
      <c r="DL112" s="901" t="s">
        <v>436</v>
      </c>
      <c r="DM112" s="901"/>
      <c r="DN112" s="901"/>
      <c r="DO112" s="901"/>
      <c r="DP112" s="901"/>
      <c r="DQ112" s="901" t="s">
        <v>436</v>
      </c>
      <c r="DR112" s="901"/>
      <c r="DS112" s="901"/>
      <c r="DT112" s="901"/>
      <c r="DU112" s="901"/>
      <c r="DV112" s="878" t="s">
        <v>436</v>
      </c>
      <c r="DW112" s="878"/>
      <c r="DX112" s="878"/>
      <c r="DY112" s="878"/>
      <c r="DZ112" s="879"/>
    </row>
    <row r="113" spans="1:130" s="248" customFormat="1" ht="26.25" customHeight="1" x14ac:dyDescent="0.15">
      <c r="A113" s="1005"/>
      <c r="B113" s="1006"/>
      <c r="C113" s="834" t="s">
        <v>444</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453409</v>
      </c>
      <c r="AB113" s="1010"/>
      <c r="AC113" s="1010"/>
      <c r="AD113" s="1010"/>
      <c r="AE113" s="1011"/>
      <c r="AF113" s="1012">
        <v>495874</v>
      </c>
      <c r="AG113" s="1010"/>
      <c r="AH113" s="1010"/>
      <c r="AI113" s="1010"/>
      <c r="AJ113" s="1011"/>
      <c r="AK113" s="1012">
        <v>459346</v>
      </c>
      <c r="AL113" s="1010"/>
      <c r="AM113" s="1010"/>
      <c r="AN113" s="1010"/>
      <c r="AO113" s="1011"/>
      <c r="AP113" s="1013">
        <v>5.2</v>
      </c>
      <c r="AQ113" s="1014"/>
      <c r="AR113" s="1014"/>
      <c r="AS113" s="1014"/>
      <c r="AT113" s="1015"/>
      <c r="AU113" s="1023"/>
      <c r="AV113" s="1024"/>
      <c r="AW113" s="1024"/>
      <c r="AX113" s="1024"/>
      <c r="AY113" s="1024"/>
      <c r="AZ113" s="899" t="s">
        <v>445</v>
      </c>
      <c r="BA113" s="834"/>
      <c r="BB113" s="834"/>
      <c r="BC113" s="834"/>
      <c r="BD113" s="834"/>
      <c r="BE113" s="834"/>
      <c r="BF113" s="834"/>
      <c r="BG113" s="834"/>
      <c r="BH113" s="834"/>
      <c r="BI113" s="834"/>
      <c r="BJ113" s="834"/>
      <c r="BK113" s="834"/>
      <c r="BL113" s="834"/>
      <c r="BM113" s="834"/>
      <c r="BN113" s="834"/>
      <c r="BO113" s="834"/>
      <c r="BP113" s="835"/>
      <c r="BQ113" s="900">
        <v>1992353</v>
      </c>
      <c r="BR113" s="901"/>
      <c r="BS113" s="901"/>
      <c r="BT113" s="901"/>
      <c r="BU113" s="901"/>
      <c r="BV113" s="901">
        <v>1826613</v>
      </c>
      <c r="BW113" s="901"/>
      <c r="BX113" s="901"/>
      <c r="BY113" s="901"/>
      <c r="BZ113" s="901"/>
      <c r="CA113" s="901">
        <v>1659901</v>
      </c>
      <c r="CB113" s="901"/>
      <c r="CC113" s="901"/>
      <c r="CD113" s="901"/>
      <c r="CE113" s="901"/>
      <c r="CF113" s="962">
        <v>19</v>
      </c>
      <c r="CG113" s="963"/>
      <c r="CH113" s="963"/>
      <c r="CI113" s="963"/>
      <c r="CJ113" s="963"/>
      <c r="CK113" s="1018"/>
      <c r="CL113" s="905"/>
      <c r="CM113" s="908" t="s">
        <v>446</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436</v>
      </c>
      <c r="DH113" s="864"/>
      <c r="DI113" s="864"/>
      <c r="DJ113" s="864"/>
      <c r="DK113" s="865"/>
      <c r="DL113" s="866" t="s">
        <v>436</v>
      </c>
      <c r="DM113" s="864"/>
      <c r="DN113" s="864"/>
      <c r="DO113" s="864"/>
      <c r="DP113" s="865"/>
      <c r="DQ113" s="866" t="s">
        <v>436</v>
      </c>
      <c r="DR113" s="864"/>
      <c r="DS113" s="864"/>
      <c r="DT113" s="864"/>
      <c r="DU113" s="865"/>
      <c r="DV113" s="911" t="s">
        <v>436</v>
      </c>
      <c r="DW113" s="912"/>
      <c r="DX113" s="912"/>
      <c r="DY113" s="912"/>
      <c r="DZ113" s="913"/>
    </row>
    <row r="114" spans="1:130" s="248" customFormat="1" ht="26.25" customHeight="1" x14ac:dyDescent="0.15">
      <c r="A114" s="1005"/>
      <c r="B114" s="1006"/>
      <c r="C114" s="834" t="s">
        <v>447</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175961</v>
      </c>
      <c r="AB114" s="864"/>
      <c r="AC114" s="864"/>
      <c r="AD114" s="864"/>
      <c r="AE114" s="865"/>
      <c r="AF114" s="866">
        <v>176122</v>
      </c>
      <c r="AG114" s="864"/>
      <c r="AH114" s="864"/>
      <c r="AI114" s="864"/>
      <c r="AJ114" s="865"/>
      <c r="AK114" s="866">
        <v>179956</v>
      </c>
      <c r="AL114" s="864"/>
      <c r="AM114" s="864"/>
      <c r="AN114" s="864"/>
      <c r="AO114" s="865"/>
      <c r="AP114" s="911">
        <v>2.1</v>
      </c>
      <c r="AQ114" s="912"/>
      <c r="AR114" s="912"/>
      <c r="AS114" s="912"/>
      <c r="AT114" s="913"/>
      <c r="AU114" s="1023"/>
      <c r="AV114" s="1024"/>
      <c r="AW114" s="1024"/>
      <c r="AX114" s="1024"/>
      <c r="AY114" s="1024"/>
      <c r="AZ114" s="899" t="s">
        <v>448</v>
      </c>
      <c r="BA114" s="834"/>
      <c r="BB114" s="834"/>
      <c r="BC114" s="834"/>
      <c r="BD114" s="834"/>
      <c r="BE114" s="834"/>
      <c r="BF114" s="834"/>
      <c r="BG114" s="834"/>
      <c r="BH114" s="834"/>
      <c r="BI114" s="834"/>
      <c r="BJ114" s="834"/>
      <c r="BK114" s="834"/>
      <c r="BL114" s="834"/>
      <c r="BM114" s="834"/>
      <c r="BN114" s="834"/>
      <c r="BO114" s="834"/>
      <c r="BP114" s="835"/>
      <c r="BQ114" s="900">
        <v>3267624</v>
      </c>
      <c r="BR114" s="901"/>
      <c r="BS114" s="901"/>
      <c r="BT114" s="901"/>
      <c r="BU114" s="901"/>
      <c r="BV114" s="901">
        <v>3187488</v>
      </c>
      <c r="BW114" s="901"/>
      <c r="BX114" s="901"/>
      <c r="BY114" s="901"/>
      <c r="BZ114" s="901"/>
      <c r="CA114" s="901">
        <v>3181788</v>
      </c>
      <c r="CB114" s="901"/>
      <c r="CC114" s="901"/>
      <c r="CD114" s="901"/>
      <c r="CE114" s="901"/>
      <c r="CF114" s="962">
        <v>36.299999999999997</v>
      </c>
      <c r="CG114" s="963"/>
      <c r="CH114" s="963"/>
      <c r="CI114" s="963"/>
      <c r="CJ114" s="963"/>
      <c r="CK114" s="1018"/>
      <c r="CL114" s="905"/>
      <c r="CM114" s="908" t="s">
        <v>449</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436</v>
      </c>
      <c r="DH114" s="864"/>
      <c r="DI114" s="864"/>
      <c r="DJ114" s="864"/>
      <c r="DK114" s="865"/>
      <c r="DL114" s="866" t="s">
        <v>436</v>
      </c>
      <c r="DM114" s="864"/>
      <c r="DN114" s="864"/>
      <c r="DO114" s="864"/>
      <c r="DP114" s="865"/>
      <c r="DQ114" s="866" t="s">
        <v>436</v>
      </c>
      <c r="DR114" s="864"/>
      <c r="DS114" s="864"/>
      <c r="DT114" s="864"/>
      <c r="DU114" s="865"/>
      <c r="DV114" s="911" t="s">
        <v>436</v>
      </c>
      <c r="DW114" s="912"/>
      <c r="DX114" s="912"/>
      <c r="DY114" s="912"/>
      <c r="DZ114" s="913"/>
    </row>
    <row r="115" spans="1:130" s="248" customFormat="1" ht="26.25" customHeight="1" x14ac:dyDescent="0.15">
      <c r="A115" s="1005"/>
      <c r="B115" s="1006"/>
      <c r="C115" s="834" t="s">
        <v>450</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t="s">
        <v>436</v>
      </c>
      <c r="AB115" s="1010"/>
      <c r="AC115" s="1010"/>
      <c r="AD115" s="1010"/>
      <c r="AE115" s="1011"/>
      <c r="AF115" s="1012" t="s">
        <v>436</v>
      </c>
      <c r="AG115" s="1010"/>
      <c r="AH115" s="1010"/>
      <c r="AI115" s="1010"/>
      <c r="AJ115" s="1011"/>
      <c r="AK115" s="1012" t="s">
        <v>436</v>
      </c>
      <c r="AL115" s="1010"/>
      <c r="AM115" s="1010"/>
      <c r="AN115" s="1010"/>
      <c r="AO115" s="1011"/>
      <c r="AP115" s="1013" t="s">
        <v>436</v>
      </c>
      <c r="AQ115" s="1014"/>
      <c r="AR115" s="1014"/>
      <c r="AS115" s="1014"/>
      <c r="AT115" s="1015"/>
      <c r="AU115" s="1023"/>
      <c r="AV115" s="1024"/>
      <c r="AW115" s="1024"/>
      <c r="AX115" s="1024"/>
      <c r="AY115" s="1024"/>
      <c r="AZ115" s="899" t="s">
        <v>451</v>
      </c>
      <c r="BA115" s="834"/>
      <c r="BB115" s="834"/>
      <c r="BC115" s="834"/>
      <c r="BD115" s="834"/>
      <c r="BE115" s="834"/>
      <c r="BF115" s="834"/>
      <c r="BG115" s="834"/>
      <c r="BH115" s="834"/>
      <c r="BI115" s="834"/>
      <c r="BJ115" s="834"/>
      <c r="BK115" s="834"/>
      <c r="BL115" s="834"/>
      <c r="BM115" s="834"/>
      <c r="BN115" s="834"/>
      <c r="BO115" s="834"/>
      <c r="BP115" s="835"/>
      <c r="BQ115" s="900" t="s">
        <v>436</v>
      </c>
      <c r="BR115" s="901"/>
      <c r="BS115" s="901"/>
      <c r="BT115" s="901"/>
      <c r="BU115" s="901"/>
      <c r="BV115" s="901" t="s">
        <v>436</v>
      </c>
      <c r="BW115" s="901"/>
      <c r="BX115" s="901"/>
      <c r="BY115" s="901"/>
      <c r="BZ115" s="901"/>
      <c r="CA115" s="901" t="s">
        <v>436</v>
      </c>
      <c r="CB115" s="901"/>
      <c r="CC115" s="901"/>
      <c r="CD115" s="901"/>
      <c r="CE115" s="901"/>
      <c r="CF115" s="962" t="s">
        <v>436</v>
      </c>
      <c r="CG115" s="963"/>
      <c r="CH115" s="963"/>
      <c r="CI115" s="963"/>
      <c r="CJ115" s="963"/>
      <c r="CK115" s="1018"/>
      <c r="CL115" s="905"/>
      <c r="CM115" s="899" t="s">
        <v>452</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436</v>
      </c>
      <c r="DH115" s="864"/>
      <c r="DI115" s="864"/>
      <c r="DJ115" s="864"/>
      <c r="DK115" s="865"/>
      <c r="DL115" s="866" t="s">
        <v>436</v>
      </c>
      <c r="DM115" s="864"/>
      <c r="DN115" s="864"/>
      <c r="DO115" s="864"/>
      <c r="DP115" s="865"/>
      <c r="DQ115" s="866" t="s">
        <v>436</v>
      </c>
      <c r="DR115" s="864"/>
      <c r="DS115" s="864"/>
      <c r="DT115" s="864"/>
      <c r="DU115" s="865"/>
      <c r="DV115" s="911" t="s">
        <v>436</v>
      </c>
      <c r="DW115" s="912"/>
      <c r="DX115" s="912"/>
      <c r="DY115" s="912"/>
      <c r="DZ115" s="913"/>
    </row>
    <row r="116" spans="1:130" s="248" customFormat="1" ht="26.25" customHeight="1" x14ac:dyDescent="0.15">
      <c r="A116" s="1007"/>
      <c r="B116" s="1008"/>
      <c r="C116" s="967" t="s">
        <v>453</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436</v>
      </c>
      <c r="AB116" s="864"/>
      <c r="AC116" s="864"/>
      <c r="AD116" s="864"/>
      <c r="AE116" s="865"/>
      <c r="AF116" s="866" t="s">
        <v>436</v>
      </c>
      <c r="AG116" s="864"/>
      <c r="AH116" s="864"/>
      <c r="AI116" s="864"/>
      <c r="AJ116" s="865"/>
      <c r="AK116" s="866" t="s">
        <v>436</v>
      </c>
      <c r="AL116" s="864"/>
      <c r="AM116" s="864"/>
      <c r="AN116" s="864"/>
      <c r="AO116" s="865"/>
      <c r="AP116" s="911" t="s">
        <v>436</v>
      </c>
      <c r="AQ116" s="912"/>
      <c r="AR116" s="912"/>
      <c r="AS116" s="912"/>
      <c r="AT116" s="913"/>
      <c r="AU116" s="1023"/>
      <c r="AV116" s="1024"/>
      <c r="AW116" s="1024"/>
      <c r="AX116" s="1024"/>
      <c r="AY116" s="1024"/>
      <c r="AZ116" s="950" t="s">
        <v>454</v>
      </c>
      <c r="BA116" s="951"/>
      <c r="BB116" s="951"/>
      <c r="BC116" s="951"/>
      <c r="BD116" s="951"/>
      <c r="BE116" s="951"/>
      <c r="BF116" s="951"/>
      <c r="BG116" s="951"/>
      <c r="BH116" s="951"/>
      <c r="BI116" s="951"/>
      <c r="BJ116" s="951"/>
      <c r="BK116" s="951"/>
      <c r="BL116" s="951"/>
      <c r="BM116" s="951"/>
      <c r="BN116" s="951"/>
      <c r="BO116" s="951"/>
      <c r="BP116" s="952"/>
      <c r="BQ116" s="900" t="s">
        <v>436</v>
      </c>
      <c r="BR116" s="901"/>
      <c r="BS116" s="901"/>
      <c r="BT116" s="901"/>
      <c r="BU116" s="901"/>
      <c r="BV116" s="901" t="s">
        <v>436</v>
      </c>
      <c r="BW116" s="901"/>
      <c r="BX116" s="901"/>
      <c r="BY116" s="901"/>
      <c r="BZ116" s="901"/>
      <c r="CA116" s="901" t="s">
        <v>436</v>
      </c>
      <c r="CB116" s="901"/>
      <c r="CC116" s="901"/>
      <c r="CD116" s="901"/>
      <c r="CE116" s="901"/>
      <c r="CF116" s="962" t="s">
        <v>436</v>
      </c>
      <c r="CG116" s="963"/>
      <c r="CH116" s="963"/>
      <c r="CI116" s="963"/>
      <c r="CJ116" s="963"/>
      <c r="CK116" s="1018"/>
      <c r="CL116" s="905"/>
      <c r="CM116" s="908" t="s">
        <v>455</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436</v>
      </c>
      <c r="DH116" s="864"/>
      <c r="DI116" s="864"/>
      <c r="DJ116" s="864"/>
      <c r="DK116" s="865"/>
      <c r="DL116" s="866" t="s">
        <v>436</v>
      </c>
      <c r="DM116" s="864"/>
      <c r="DN116" s="864"/>
      <c r="DO116" s="864"/>
      <c r="DP116" s="865"/>
      <c r="DQ116" s="866" t="s">
        <v>436</v>
      </c>
      <c r="DR116" s="864"/>
      <c r="DS116" s="864"/>
      <c r="DT116" s="864"/>
      <c r="DU116" s="865"/>
      <c r="DV116" s="911" t="s">
        <v>436</v>
      </c>
      <c r="DW116" s="912"/>
      <c r="DX116" s="912"/>
      <c r="DY116" s="912"/>
      <c r="DZ116" s="913"/>
    </row>
    <row r="117" spans="1:130" s="248" customFormat="1" ht="26.25" customHeight="1" x14ac:dyDescent="0.15">
      <c r="A117" s="988" t="s">
        <v>185</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456</v>
      </c>
      <c r="Z117" s="990"/>
      <c r="AA117" s="995">
        <v>1804304</v>
      </c>
      <c r="AB117" s="996"/>
      <c r="AC117" s="996"/>
      <c r="AD117" s="996"/>
      <c r="AE117" s="997"/>
      <c r="AF117" s="998">
        <v>1863861</v>
      </c>
      <c r="AG117" s="996"/>
      <c r="AH117" s="996"/>
      <c r="AI117" s="996"/>
      <c r="AJ117" s="997"/>
      <c r="AK117" s="998">
        <v>1834265</v>
      </c>
      <c r="AL117" s="996"/>
      <c r="AM117" s="996"/>
      <c r="AN117" s="996"/>
      <c r="AO117" s="997"/>
      <c r="AP117" s="999"/>
      <c r="AQ117" s="1000"/>
      <c r="AR117" s="1000"/>
      <c r="AS117" s="1000"/>
      <c r="AT117" s="1001"/>
      <c r="AU117" s="1023"/>
      <c r="AV117" s="1024"/>
      <c r="AW117" s="1024"/>
      <c r="AX117" s="1024"/>
      <c r="AY117" s="1024"/>
      <c r="AZ117" s="950" t="s">
        <v>457</v>
      </c>
      <c r="BA117" s="951"/>
      <c r="BB117" s="951"/>
      <c r="BC117" s="951"/>
      <c r="BD117" s="951"/>
      <c r="BE117" s="951"/>
      <c r="BF117" s="951"/>
      <c r="BG117" s="951"/>
      <c r="BH117" s="951"/>
      <c r="BI117" s="951"/>
      <c r="BJ117" s="951"/>
      <c r="BK117" s="951"/>
      <c r="BL117" s="951"/>
      <c r="BM117" s="951"/>
      <c r="BN117" s="951"/>
      <c r="BO117" s="951"/>
      <c r="BP117" s="952"/>
      <c r="BQ117" s="900" t="s">
        <v>458</v>
      </c>
      <c r="BR117" s="901"/>
      <c r="BS117" s="901"/>
      <c r="BT117" s="901"/>
      <c r="BU117" s="901"/>
      <c r="BV117" s="901" t="s">
        <v>458</v>
      </c>
      <c r="BW117" s="901"/>
      <c r="BX117" s="901"/>
      <c r="BY117" s="901"/>
      <c r="BZ117" s="901"/>
      <c r="CA117" s="901" t="s">
        <v>458</v>
      </c>
      <c r="CB117" s="901"/>
      <c r="CC117" s="901"/>
      <c r="CD117" s="901"/>
      <c r="CE117" s="901"/>
      <c r="CF117" s="962" t="s">
        <v>458</v>
      </c>
      <c r="CG117" s="963"/>
      <c r="CH117" s="963"/>
      <c r="CI117" s="963"/>
      <c r="CJ117" s="963"/>
      <c r="CK117" s="1018"/>
      <c r="CL117" s="905"/>
      <c r="CM117" s="908" t="s">
        <v>459</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458</v>
      </c>
      <c r="DH117" s="864"/>
      <c r="DI117" s="864"/>
      <c r="DJ117" s="864"/>
      <c r="DK117" s="865"/>
      <c r="DL117" s="866" t="s">
        <v>458</v>
      </c>
      <c r="DM117" s="864"/>
      <c r="DN117" s="864"/>
      <c r="DO117" s="864"/>
      <c r="DP117" s="865"/>
      <c r="DQ117" s="866" t="s">
        <v>458</v>
      </c>
      <c r="DR117" s="864"/>
      <c r="DS117" s="864"/>
      <c r="DT117" s="864"/>
      <c r="DU117" s="865"/>
      <c r="DV117" s="911" t="s">
        <v>458</v>
      </c>
      <c r="DW117" s="912"/>
      <c r="DX117" s="912"/>
      <c r="DY117" s="912"/>
      <c r="DZ117" s="913"/>
    </row>
    <row r="118" spans="1:130" s="248" customFormat="1" ht="26.25" customHeight="1" x14ac:dyDescent="0.15">
      <c r="A118" s="988" t="s">
        <v>431</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428</v>
      </c>
      <c r="AB118" s="989"/>
      <c r="AC118" s="989"/>
      <c r="AD118" s="989"/>
      <c r="AE118" s="990"/>
      <c r="AF118" s="991" t="s">
        <v>429</v>
      </c>
      <c r="AG118" s="989"/>
      <c r="AH118" s="989"/>
      <c r="AI118" s="989"/>
      <c r="AJ118" s="990"/>
      <c r="AK118" s="991" t="s">
        <v>305</v>
      </c>
      <c r="AL118" s="989"/>
      <c r="AM118" s="989"/>
      <c r="AN118" s="989"/>
      <c r="AO118" s="990"/>
      <c r="AP118" s="992" t="s">
        <v>430</v>
      </c>
      <c r="AQ118" s="993"/>
      <c r="AR118" s="993"/>
      <c r="AS118" s="993"/>
      <c r="AT118" s="994"/>
      <c r="AU118" s="1023"/>
      <c r="AV118" s="1024"/>
      <c r="AW118" s="1024"/>
      <c r="AX118" s="1024"/>
      <c r="AY118" s="1024"/>
      <c r="AZ118" s="966" t="s">
        <v>460</v>
      </c>
      <c r="BA118" s="967"/>
      <c r="BB118" s="967"/>
      <c r="BC118" s="967"/>
      <c r="BD118" s="967"/>
      <c r="BE118" s="967"/>
      <c r="BF118" s="967"/>
      <c r="BG118" s="967"/>
      <c r="BH118" s="967"/>
      <c r="BI118" s="967"/>
      <c r="BJ118" s="967"/>
      <c r="BK118" s="967"/>
      <c r="BL118" s="967"/>
      <c r="BM118" s="967"/>
      <c r="BN118" s="967"/>
      <c r="BO118" s="967"/>
      <c r="BP118" s="968"/>
      <c r="BQ118" s="969" t="s">
        <v>458</v>
      </c>
      <c r="BR118" s="932"/>
      <c r="BS118" s="932"/>
      <c r="BT118" s="932"/>
      <c r="BU118" s="932"/>
      <c r="BV118" s="932" t="s">
        <v>458</v>
      </c>
      <c r="BW118" s="932"/>
      <c r="BX118" s="932"/>
      <c r="BY118" s="932"/>
      <c r="BZ118" s="932"/>
      <c r="CA118" s="932" t="s">
        <v>458</v>
      </c>
      <c r="CB118" s="932"/>
      <c r="CC118" s="932"/>
      <c r="CD118" s="932"/>
      <c r="CE118" s="932"/>
      <c r="CF118" s="962" t="s">
        <v>128</v>
      </c>
      <c r="CG118" s="963"/>
      <c r="CH118" s="963"/>
      <c r="CI118" s="963"/>
      <c r="CJ118" s="963"/>
      <c r="CK118" s="1018"/>
      <c r="CL118" s="905"/>
      <c r="CM118" s="908" t="s">
        <v>461</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458</v>
      </c>
      <c r="DH118" s="864"/>
      <c r="DI118" s="864"/>
      <c r="DJ118" s="864"/>
      <c r="DK118" s="865"/>
      <c r="DL118" s="866" t="s">
        <v>128</v>
      </c>
      <c r="DM118" s="864"/>
      <c r="DN118" s="864"/>
      <c r="DO118" s="864"/>
      <c r="DP118" s="865"/>
      <c r="DQ118" s="866" t="s">
        <v>458</v>
      </c>
      <c r="DR118" s="864"/>
      <c r="DS118" s="864"/>
      <c r="DT118" s="864"/>
      <c r="DU118" s="865"/>
      <c r="DV118" s="911" t="s">
        <v>128</v>
      </c>
      <c r="DW118" s="912"/>
      <c r="DX118" s="912"/>
      <c r="DY118" s="912"/>
      <c r="DZ118" s="913"/>
    </row>
    <row r="119" spans="1:130" s="248" customFormat="1" ht="26.25" customHeight="1" x14ac:dyDescent="0.15">
      <c r="A119" s="902" t="s">
        <v>434</v>
      </c>
      <c r="B119" s="903"/>
      <c r="C119" s="978" t="s">
        <v>435</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458</v>
      </c>
      <c r="AB119" s="982"/>
      <c r="AC119" s="982"/>
      <c r="AD119" s="982"/>
      <c r="AE119" s="983"/>
      <c r="AF119" s="984" t="s">
        <v>458</v>
      </c>
      <c r="AG119" s="982"/>
      <c r="AH119" s="982"/>
      <c r="AI119" s="982"/>
      <c r="AJ119" s="983"/>
      <c r="AK119" s="984" t="s">
        <v>458</v>
      </c>
      <c r="AL119" s="982"/>
      <c r="AM119" s="982"/>
      <c r="AN119" s="982"/>
      <c r="AO119" s="983"/>
      <c r="AP119" s="985" t="s">
        <v>458</v>
      </c>
      <c r="AQ119" s="986"/>
      <c r="AR119" s="986"/>
      <c r="AS119" s="986"/>
      <c r="AT119" s="987"/>
      <c r="AU119" s="1025"/>
      <c r="AV119" s="1026"/>
      <c r="AW119" s="1026"/>
      <c r="AX119" s="1026"/>
      <c r="AY119" s="1026"/>
      <c r="AZ119" s="279" t="s">
        <v>185</v>
      </c>
      <c r="BA119" s="279"/>
      <c r="BB119" s="279"/>
      <c r="BC119" s="279"/>
      <c r="BD119" s="279"/>
      <c r="BE119" s="279"/>
      <c r="BF119" s="279"/>
      <c r="BG119" s="279"/>
      <c r="BH119" s="279"/>
      <c r="BI119" s="279"/>
      <c r="BJ119" s="279"/>
      <c r="BK119" s="279"/>
      <c r="BL119" s="279"/>
      <c r="BM119" s="279"/>
      <c r="BN119" s="279"/>
      <c r="BO119" s="964" t="s">
        <v>462</v>
      </c>
      <c r="BP119" s="965"/>
      <c r="BQ119" s="969">
        <v>23112617</v>
      </c>
      <c r="BR119" s="932"/>
      <c r="BS119" s="932"/>
      <c r="BT119" s="932"/>
      <c r="BU119" s="932"/>
      <c r="BV119" s="932">
        <v>22657262</v>
      </c>
      <c r="BW119" s="932"/>
      <c r="BX119" s="932"/>
      <c r="BY119" s="932"/>
      <c r="BZ119" s="932"/>
      <c r="CA119" s="932">
        <v>22245402</v>
      </c>
      <c r="CB119" s="932"/>
      <c r="CC119" s="932"/>
      <c r="CD119" s="932"/>
      <c r="CE119" s="932"/>
      <c r="CF119" s="830"/>
      <c r="CG119" s="831"/>
      <c r="CH119" s="831"/>
      <c r="CI119" s="831"/>
      <c r="CJ119" s="921"/>
      <c r="CK119" s="1019"/>
      <c r="CL119" s="907"/>
      <c r="CM119" s="925" t="s">
        <v>463</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458</v>
      </c>
      <c r="DH119" s="847"/>
      <c r="DI119" s="847"/>
      <c r="DJ119" s="847"/>
      <c r="DK119" s="848"/>
      <c r="DL119" s="849" t="s">
        <v>458</v>
      </c>
      <c r="DM119" s="847"/>
      <c r="DN119" s="847"/>
      <c r="DO119" s="847"/>
      <c r="DP119" s="848"/>
      <c r="DQ119" s="849" t="s">
        <v>458</v>
      </c>
      <c r="DR119" s="847"/>
      <c r="DS119" s="847"/>
      <c r="DT119" s="847"/>
      <c r="DU119" s="848"/>
      <c r="DV119" s="935" t="s">
        <v>128</v>
      </c>
      <c r="DW119" s="936"/>
      <c r="DX119" s="936"/>
      <c r="DY119" s="936"/>
      <c r="DZ119" s="937"/>
    </row>
    <row r="120" spans="1:130" s="248" customFormat="1" ht="26.25" customHeight="1" x14ac:dyDescent="0.15">
      <c r="A120" s="904"/>
      <c r="B120" s="905"/>
      <c r="C120" s="908" t="s">
        <v>439</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458</v>
      </c>
      <c r="AB120" s="864"/>
      <c r="AC120" s="864"/>
      <c r="AD120" s="864"/>
      <c r="AE120" s="865"/>
      <c r="AF120" s="866" t="s">
        <v>458</v>
      </c>
      <c r="AG120" s="864"/>
      <c r="AH120" s="864"/>
      <c r="AI120" s="864"/>
      <c r="AJ120" s="865"/>
      <c r="AK120" s="866" t="s">
        <v>458</v>
      </c>
      <c r="AL120" s="864"/>
      <c r="AM120" s="864"/>
      <c r="AN120" s="864"/>
      <c r="AO120" s="865"/>
      <c r="AP120" s="911" t="s">
        <v>458</v>
      </c>
      <c r="AQ120" s="912"/>
      <c r="AR120" s="912"/>
      <c r="AS120" s="912"/>
      <c r="AT120" s="913"/>
      <c r="AU120" s="970" t="s">
        <v>464</v>
      </c>
      <c r="AV120" s="971"/>
      <c r="AW120" s="971"/>
      <c r="AX120" s="971"/>
      <c r="AY120" s="972"/>
      <c r="AZ120" s="947" t="s">
        <v>465</v>
      </c>
      <c r="BA120" s="892"/>
      <c r="BB120" s="892"/>
      <c r="BC120" s="892"/>
      <c r="BD120" s="892"/>
      <c r="BE120" s="892"/>
      <c r="BF120" s="892"/>
      <c r="BG120" s="892"/>
      <c r="BH120" s="892"/>
      <c r="BI120" s="892"/>
      <c r="BJ120" s="892"/>
      <c r="BK120" s="892"/>
      <c r="BL120" s="892"/>
      <c r="BM120" s="892"/>
      <c r="BN120" s="892"/>
      <c r="BO120" s="892"/>
      <c r="BP120" s="893"/>
      <c r="BQ120" s="948">
        <v>3391747</v>
      </c>
      <c r="BR120" s="929"/>
      <c r="BS120" s="929"/>
      <c r="BT120" s="929"/>
      <c r="BU120" s="929"/>
      <c r="BV120" s="929">
        <v>3336850</v>
      </c>
      <c r="BW120" s="929"/>
      <c r="BX120" s="929"/>
      <c r="BY120" s="929"/>
      <c r="BZ120" s="929"/>
      <c r="CA120" s="929">
        <v>2808237</v>
      </c>
      <c r="CB120" s="929"/>
      <c r="CC120" s="929"/>
      <c r="CD120" s="929"/>
      <c r="CE120" s="929"/>
      <c r="CF120" s="953">
        <v>32.1</v>
      </c>
      <c r="CG120" s="954"/>
      <c r="CH120" s="954"/>
      <c r="CI120" s="954"/>
      <c r="CJ120" s="954"/>
      <c r="CK120" s="955" t="s">
        <v>466</v>
      </c>
      <c r="CL120" s="939"/>
      <c r="CM120" s="939"/>
      <c r="CN120" s="939"/>
      <c r="CO120" s="940"/>
      <c r="CP120" s="959" t="s">
        <v>467</v>
      </c>
      <c r="CQ120" s="960"/>
      <c r="CR120" s="960"/>
      <c r="CS120" s="960"/>
      <c r="CT120" s="960"/>
      <c r="CU120" s="960"/>
      <c r="CV120" s="960"/>
      <c r="CW120" s="960"/>
      <c r="CX120" s="960"/>
      <c r="CY120" s="960"/>
      <c r="CZ120" s="960"/>
      <c r="DA120" s="960"/>
      <c r="DB120" s="960"/>
      <c r="DC120" s="960"/>
      <c r="DD120" s="960"/>
      <c r="DE120" s="960"/>
      <c r="DF120" s="961"/>
      <c r="DG120" s="948" t="s">
        <v>458</v>
      </c>
      <c r="DH120" s="929"/>
      <c r="DI120" s="929"/>
      <c r="DJ120" s="929"/>
      <c r="DK120" s="929"/>
      <c r="DL120" s="929">
        <v>5985733</v>
      </c>
      <c r="DM120" s="929"/>
      <c r="DN120" s="929"/>
      <c r="DO120" s="929"/>
      <c r="DP120" s="929"/>
      <c r="DQ120" s="929">
        <v>5929307</v>
      </c>
      <c r="DR120" s="929"/>
      <c r="DS120" s="929"/>
      <c r="DT120" s="929"/>
      <c r="DU120" s="929"/>
      <c r="DV120" s="930">
        <v>67.7</v>
      </c>
      <c r="DW120" s="930"/>
      <c r="DX120" s="930"/>
      <c r="DY120" s="930"/>
      <c r="DZ120" s="931"/>
    </row>
    <row r="121" spans="1:130" s="248" customFormat="1" ht="26.25" customHeight="1" x14ac:dyDescent="0.15">
      <c r="A121" s="904"/>
      <c r="B121" s="905"/>
      <c r="C121" s="950" t="s">
        <v>468</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128</v>
      </c>
      <c r="AB121" s="864"/>
      <c r="AC121" s="864"/>
      <c r="AD121" s="864"/>
      <c r="AE121" s="865"/>
      <c r="AF121" s="866" t="s">
        <v>458</v>
      </c>
      <c r="AG121" s="864"/>
      <c r="AH121" s="864"/>
      <c r="AI121" s="864"/>
      <c r="AJ121" s="865"/>
      <c r="AK121" s="866" t="s">
        <v>458</v>
      </c>
      <c r="AL121" s="864"/>
      <c r="AM121" s="864"/>
      <c r="AN121" s="864"/>
      <c r="AO121" s="865"/>
      <c r="AP121" s="911" t="s">
        <v>458</v>
      </c>
      <c r="AQ121" s="912"/>
      <c r="AR121" s="912"/>
      <c r="AS121" s="912"/>
      <c r="AT121" s="913"/>
      <c r="AU121" s="973"/>
      <c r="AV121" s="974"/>
      <c r="AW121" s="974"/>
      <c r="AX121" s="974"/>
      <c r="AY121" s="975"/>
      <c r="AZ121" s="899" t="s">
        <v>469</v>
      </c>
      <c r="BA121" s="834"/>
      <c r="BB121" s="834"/>
      <c r="BC121" s="834"/>
      <c r="BD121" s="834"/>
      <c r="BE121" s="834"/>
      <c r="BF121" s="834"/>
      <c r="BG121" s="834"/>
      <c r="BH121" s="834"/>
      <c r="BI121" s="834"/>
      <c r="BJ121" s="834"/>
      <c r="BK121" s="834"/>
      <c r="BL121" s="834"/>
      <c r="BM121" s="834"/>
      <c r="BN121" s="834"/>
      <c r="BO121" s="834"/>
      <c r="BP121" s="835"/>
      <c r="BQ121" s="900">
        <v>4632288</v>
      </c>
      <c r="BR121" s="901"/>
      <c r="BS121" s="901"/>
      <c r="BT121" s="901"/>
      <c r="BU121" s="901"/>
      <c r="BV121" s="901">
        <v>4360328</v>
      </c>
      <c r="BW121" s="901"/>
      <c r="BX121" s="901"/>
      <c r="BY121" s="901"/>
      <c r="BZ121" s="901"/>
      <c r="CA121" s="901">
        <v>4380637</v>
      </c>
      <c r="CB121" s="901"/>
      <c r="CC121" s="901"/>
      <c r="CD121" s="901"/>
      <c r="CE121" s="901"/>
      <c r="CF121" s="962">
        <v>50</v>
      </c>
      <c r="CG121" s="963"/>
      <c r="CH121" s="963"/>
      <c r="CI121" s="963"/>
      <c r="CJ121" s="963"/>
      <c r="CK121" s="956"/>
      <c r="CL121" s="942"/>
      <c r="CM121" s="942"/>
      <c r="CN121" s="942"/>
      <c r="CO121" s="943"/>
      <c r="CP121" s="922" t="s">
        <v>470</v>
      </c>
      <c r="CQ121" s="923"/>
      <c r="CR121" s="923"/>
      <c r="CS121" s="923"/>
      <c r="CT121" s="923"/>
      <c r="CU121" s="923"/>
      <c r="CV121" s="923"/>
      <c r="CW121" s="923"/>
      <c r="CX121" s="923"/>
      <c r="CY121" s="923"/>
      <c r="CZ121" s="923"/>
      <c r="DA121" s="923"/>
      <c r="DB121" s="923"/>
      <c r="DC121" s="923"/>
      <c r="DD121" s="923"/>
      <c r="DE121" s="923"/>
      <c r="DF121" s="924"/>
      <c r="DG121" s="900" t="s">
        <v>458</v>
      </c>
      <c r="DH121" s="901"/>
      <c r="DI121" s="901"/>
      <c r="DJ121" s="901"/>
      <c r="DK121" s="901"/>
      <c r="DL121" s="901" t="s">
        <v>458</v>
      </c>
      <c r="DM121" s="901"/>
      <c r="DN121" s="901"/>
      <c r="DO121" s="901"/>
      <c r="DP121" s="901"/>
      <c r="DQ121" s="901" t="s">
        <v>128</v>
      </c>
      <c r="DR121" s="901"/>
      <c r="DS121" s="901"/>
      <c r="DT121" s="901"/>
      <c r="DU121" s="901"/>
      <c r="DV121" s="878" t="s">
        <v>128</v>
      </c>
      <c r="DW121" s="878"/>
      <c r="DX121" s="878"/>
      <c r="DY121" s="878"/>
      <c r="DZ121" s="879"/>
    </row>
    <row r="122" spans="1:130" s="248" customFormat="1" ht="26.25" customHeight="1" x14ac:dyDescent="0.15">
      <c r="A122" s="904"/>
      <c r="B122" s="905"/>
      <c r="C122" s="908" t="s">
        <v>449</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458</v>
      </c>
      <c r="AB122" s="864"/>
      <c r="AC122" s="864"/>
      <c r="AD122" s="864"/>
      <c r="AE122" s="865"/>
      <c r="AF122" s="866" t="s">
        <v>458</v>
      </c>
      <c r="AG122" s="864"/>
      <c r="AH122" s="864"/>
      <c r="AI122" s="864"/>
      <c r="AJ122" s="865"/>
      <c r="AK122" s="866" t="s">
        <v>128</v>
      </c>
      <c r="AL122" s="864"/>
      <c r="AM122" s="864"/>
      <c r="AN122" s="864"/>
      <c r="AO122" s="865"/>
      <c r="AP122" s="911" t="s">
        <v>458</v>
      </c>
      <c r="AQ122" s="912"/>
      <c r="AR122" s="912"/>
      <c r="AS122" s="912"/>
      <c r="AT122" s="913"/>
      <c r="AU122" s="973"/>
      <c r="AV122" s="974"/>
      <c r="AW122" s="974"/>
      <c r="AX122" s="974"/>
      <c r="AY122" s="975"/>
      <c r="AZ122" s="966" t="s">
        <v>471</v>
      </c>
      <c r="BA122" s="967"/>
      <c r="BB122" s="967"/>
      <c r="BC122" s="967"/>
      <c r="BD122" s="967"/>
      <c r="BE122" s="967"/>
      <c r="BF122" s="967"/>
      <c r="BG122" s="967"/>
      <c r="BH122" s="967"/>
      <c r="BI122" s="967"/>
      <c r="BJ122" s="967"/>
      <c r="BK122" s="967"/>
      <c r="BL122" s="967"/>
      <c r="BM122" s="967"/>
      <c r="BN122" s="967"/>
      <c r="BO122" s="967"/>
      <c r="BP122" s="968"/>
      <c r="BQ122" s="969">
        <v>12836087</v>
      </c>
      <c r="BR122" s="932"/>
      <c r="BS122" s="932"/>
      <c r="BT122" s="932"/>
      <c r="BU122" s="932"/>
      <c r="BV122" s="932">
        <v>12744986</v>
      </c>
      <c r="BW122" s="932"/>
      <c r="BX122" s="932"/>
      <c r="BY122" s="932"/>
      <c r="BZ122" s="932"/>
      <c r="CA122" s="932">
        <v>12752043</v>
      </c>
      <c r="CB122" s="932"/>
      <c r="CC122" s="932"/>
      <c r="CD122" s="932"/>
      <c r="CE122" s="932"/>
      <c r="CF122" s="933">
        <v>145.6</v>
      </c>
      <c r="CG122" s="934"/>
      <c r="CH122" s="934"/>
      <c r="CI122" s="934"/>
      <c r="CJ122" s="934"/>
      <c r="CK122" s="956"/>
      <c r="CL122" s="942"/>
      <c r="CM122" s="942"/>
      <c r="CN122" s="942"/>
      <c r="CO122" s="943"/>
      <c r="CP122" s="922" t="s">
        <v>472</v>
      </c>
      <c r="CQ122" s="923"/>
      <c r="CR122" s="923"/>
      <c r="CS122" s="923"/>
      <c r="CT122" s="923"/>
      <c r="CU122" s="923"/>
      <c r="CV122" s="923"/>
      <c r="CW122" s="923"/>
      <c r="CX122" s="923"/>
      <c r="CY122" s="923"/>
      <c r="CZ122" s="923"/>
      <c r="DA122" s="923"/>
      <c r="DB122" s="923"/>
      <c r="DC122" s="923"/>
      <c r="DD122" s="923"/>
      <c r="DE122" s="923"/>
      <c r="DF122" s="924"/>
      <c r="DG122" s="900" t="s">
        <v>128</v>
      </c>
      <c r="DH122" s="901"/>
      <c r="DI122" s="901"/>
      <c r="DJ122" s="901"/>
      <c r="DK122" s="901"/>
      <c r="DL122" s="901" t="s">
        <v>458</v>
      </c>
      <c r="DM122" s="901"/>
      <c r="DN122" s="901"/>
      <c r="DO122" s="901"/>
      <c r="DP122" s="901"/>
      <c r="DQ122" s="901" t="s">
        <v>458</v>
      </c>
      <c r="DR122" s="901"/>
      <c r="DS122" s="901"/>
      <c r="DT122" s="901"/>
      <c r="DU122" s="901"/>
      <c r="DV122" s="878" t="s">
        <v>458</v>
      </c>
      <c r="DW122" s="878"/>
      <c r="DX122" s="878"/>
      <c r="DY122" s="878"/>
      <c r="DZ122" s="879"/>
    </row>
    <row r="123" spans="1:130" s="248" customFormat="1" ht="26.25" customHeight="1" x14ac:dyDescent="0.15">
      <c r="A123" s="904"/>
      <c r="B123" s="905"/>
      <c r="C123" s="908" t="s">
        <v>455</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128</v>
      </c>
      <c r="AB123" s="864"/>
      <c r="AC123" s="864"/>
      <c r="AD123" s="864"/>
      <c r="AE123" s="865"/>
      <c r="AF123" s="866" t="s">
        <v>458</v>
      </c>
      <c r="AG123" s="864"/>
      <c r="AH123" s="864"/>
      <c r="AI123" s="864"/>
      <c r="AJ123" s="865"/>
      <c r="AK123" s="866" t="s">
        <v>458</v>
      </c>
      <c r="AL123" s="864"/>
      <c r="AM123" s="864"/>
      <c r="AN123" s="864"/>
      <c r="AO123" s="865"/>
      <c r="AP123" s="911" t="s">
        <v>458</v>
      </c>
      <c r="AQ123" s="912"/>
      <c r="AR123" s="912"/>
      <c r="AS123" s="912"/>
      <c r="AT123" s="913"/>
      <c r="AU123" s="976"/>
      <c r="AV123" s="977"/>
      <c r="AW123" s="977"/>
      <c r="AX123" s="977"/>
      <c r="AY123" s="977"/>
      <c r="AZ123" s="279" t="s">
        <v>185</v>
      </c>
      <c r="BA123" s="279"/>
      <c r="BB123" s="279"/>
      <c r="BC123" s="279"/>
      <c r="BD123" s="279"/>
      <c r="BE123" s="279"/>
      <c r="BF123" s="279"/>
      <c r="BG123" s="279"/>
      <c r="BH123" s="279"/>
      <c r="BI123" s="279"/>
      <c r="BJ123" s="279"/>
      <c r="BK123" s="279"/>
      <c r="BL123" s="279"/>
      <c r="BM123" s="279"/>
      <c r="BN123" s="279"/>
      <c r="BO123" s="964" t="s">
        <v>473</v>
      </c>
      <c r="BP123" s="965"/>
      <c r="BQ123" s="919">
        <v>20860122</v>
      </c>
      <c r="BR123" s="920"/>
      <c r="BS123" s="920"/>
      <c r="BT123" s="920"/>
      <c r="BU123" s="920"/>
      <c r="BV123" s="920">
        <v>20442164</v>
      </c>
      <c r="BW123" s="920"/>
      <c r="BX123" s="920"/>
      <c r="BY123" s="920"/>
      <c r="BZ123" s="920"/>
      <c r="CA123" s="920">
        <v>19940917</v>
      </c>
      <c r="CB123" s="920"/>
      <c r="CC123" s="920"/>
      <c r="CD123" s="920"/>
      <c r="CE123" s="920"/>
      <c r="CF123" s="830"/>
      <c r="CG123" s="831"/>
      <c r="CH123" s="831"/>
      <c r="CI123" s="831"/>
      <c r="CJ123" s="921"/>
      <c r="CK123" s="956"/>
      <c r="CL123" s="942"/>
      <c r="CM123" s="942"/>
      <c r="CN123" s="942"/>
      <c r="CO123" s="943"/>
      <c r="CP123" s="922" t="s">
        <v>474</v>
      </c>
      <c r="CQ123" s="923"/>
      <c r="CR123" s="923"/>
      <c r="CS123" s="923"/>
      <c r="CT123" s="923"/>
      <c r="CU123" s="923"/>
      <c r="CV123" s="923"/>
      <c r="CW123" s="923"/>
      <c r="CX123" s="923"/>
      <c r="CY123" s="923"/>
      <c r="CZ123" s="923"/>
      <c r="DA123" s="923"/>
      <c r="DB123" s="923"/>
      <c r="DC123" s="923"/>
      <c r="DD123" s="923"/>
      <c r="DE123" s="923"/>
      <c r="DF123" s="924"/>
      <c r="DG123" s="863" t="s">
        <v>128</v>
      </c>
      <c r="DH123" s="864"/>
      <c r="DI123" s="864"/>
      <c r="DJ123" s="864"/>
      <c r="DK123" s="865"/>
      <c r="DL123" s="866" t="s">
        <v>458</v>
      </c>
      <c r="DM123" s="864"/>
      <c r="DN123" s="864"/>
      <c r="DO123" s="864"/>
      <c r="DP123" s="865"/>
      <c r="DQ123" s="866" t="s">
        <v>458</v>
      </c>
      <c r="DR123" s="864"/>
      <c r="DS123" s="864"/>
      <c r="DT123" s="864"/>
      <c r="DU123" s="865"/>
      <c r="DV123" s="911" t="s">
        <v>458</v>
      </c>
      <c r="DW123" s="912"/>
      <c r="DX123" s="912"/>
      <c r="DY123" s="912"/>
      <c r="DZ123" s="913"/>
    </row>
    <row r="124" spans="1:130" s="248" customFormat="1" ht="26.25" customHeight="1" thickBot="1" x14ac:dyDescent="0.2">
      <c r="A124" s="904"/>
      <c r="B124" s="905"/>
      <c r="C124" s="908" t="s">
        <v>459</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458</v>
      </c>
      <c r="AB124" s="864"/>
      <c r="AC124" s="864"/>
      <c r="AD124" s="864"/>
      <c r="AE124" s="865"/>
      <c r="AF124" s="866" t="s">
        <v>128</v>
      </c>
      <c r="AG124" s="864"/>
      <c r="AH124" s="864"/>
      <c r="AI124" s="864"/>
      <c r="AJ124" s="865"/>
      <c r="AK124" s="866" t="s">
        <v>458</v>
      </c>
      <c r="AL124" s="864"/>
      <c r="AM124" s="864"/>
      <c r="AN124" s="864"/>
      <c r="AO124" s="865"/>
      <c r="AP124" s="911" t="s">
        <v>458</v>
      </c>
      <c r="AQ124" s="912"/>
      <c r="AR124" s="912"/>
      <c r="AS124" s="912"/>
      <c r="AT124" s="913"/>
      <c r="AU124" s="914" t="s">
        <v>475</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v>27</v>
      </c>
      <c r="BR124" s="918"/>
      <c r="BS124" s="918"/>
      <c r="BT124" s="918"/>
      <c r="BU124" s="918"/>
      <c r="BV124" s="918">
        <v>26.6</v>
      </c>
      <c r="BW124" s="918"/>
      <c r="BX124" s="918"/>
      <c r="BY124" s="918"/>
      <c r="BZ124" s="918"/>
      <c r="CA124" s="918">
        <v>26.3</v>
      </c>
      <c r="CB124" s="918"/>
      <c r="CC124" s="918"/>
      <c r="CD124" s="918"/>
      <c r="CE124" s="918"/>
      <c r="CF124" s="808"/>
      <c r="CG124" s="809"/>
      <c r="CH124" s="809"/>
      <c r="CI124" s="809"/>
      <c r="CJ124" s="949"/>
      <c r="CK124" s="957"/>
      <c r="CL124" s="957"/>
      <c r="CM124" s="957"/>
      <c r="CN124" s="957"/>
      <c r="CO124" s="958"/>
      <c r="CP124" s="922" t="s">
        <v>476</v>
      </c>
      <c r="CQ124" s="923"/>
      <c r="CR124" s="923"/>
      <c r="CS124" s="923"/>
      <c r="CT124" s="923"/>
      <c r="CU124" s="923"/>
      <c r="CV124" s="923"/>
      <c r="CW124" s="923"/>
      <c r="CX124" s="923"/>
      <c r="CY124" s="923"/>
      <c r="CZ124" s="923"/>
      <c r="DA124" s="923"/>
      <c r="DB124" s="923"/>
      <c r="DC124" s="923"/>
      <c r="DD124" s="923"/>
      <c r="DE124" s="923"/>
      <c r="DF124" s="924"/>
      <c r="DG124" s="846">
        <v>6193062</v>
      </c>
      <c r="DH124" s="847"/>
      <c r="DI124" s="847"/>
      <c r="DJ124" s="847"/>
      <c r="DK124" s="848"/>
      <c r="DL124" s="849" t="s">
        <v>458</v>
      </c>
      <c r="DM124" s="847"/>
      <c r="DN124" s="847"/>
      <c r="DO124" s="847"/>
      <c r="DP124" s="848"/>
      <c r="DQ124" s="849" t="s">
        <v>458</v>
      </c>
      <c r="DR124" s="847"/>
      <c r="DS124" s="847"/>
      <c r="DT124" s="847"/>
      <c r="DU124" s="848"/>
      <c r="DV124" s="935" t="s">
        <v>458</v>
      </c>
      <c r="DW124" s="936"/>
      <c r="DX124" s="936"/>
      <c r="DY124" s="936"/>
      <c r="DZ124" s="937"/>
    </row>
    <row r="125" spans="1:130" s="248" customFormat="1" ht="26.25" customHeight="1" x14ac:dyDescent="0.15">
      <c r="A125" s="904"/>
      <c r="B125" s="905"/>
      <c r="C125" s="908" t="s">
        <v>461</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128</v>
      </c>
      <c r="AB125" s="864"/>
      <c r="AC125" s="864"/>
      <c r="AD125" s="864"/>
      <c r="AE125" s="865"/>
      <c r="AF125" s="866" t="s">
        <v>128</v>
      </c>
      <c r="AG125" s="864"/>
      <c r="AH125" s="864"/>
      <c r="AI125" s="864"/>
      <c r="AJ125" s="865"/>
      <c r="AK125" s="866" t="s">
        <v>458</v>
      </c>
      <c r="AL125" s="864"/>
      <c r="AM125" s="864"/>
      <c r="AN125" s="864"/>
      <c r="AO125" s="865"/>
      <c r="AP125" s="911" t="s">
        <v>128</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477</v>
      </c>
      <c r="CL125" s="939"/>
      <c r="CM125" s="939"/>
      <c r="CN125" s="939"/>
      <c r="CO125" s="940"/>
      <c r="CP125" s="947" t="s">
        <v>478</v>
      </c>
      <c r="CQ125" s="892"/>
      <c r="CR125" s="892"/>
      <c r="CS125" s="892"/>
      <c r="CT125" s="892"/>
      <c r="CU125" s="892"/>
      <c r="CV125" s="892"/>
      <c r="CW125" s="892"/>
      <c r="CX125" s="892"/>
      <c r="CY125" s="892"/>
      <c r="CZ125" s="892"/>
      <c r="DA125" s="892"/>
      <c r="DB125" s="892"/>
      <c r="DC125" s="892"/>
      <c r="DD125" s="892"/>
      <c r="DE125" s="892"/>
      <c r="DF125" s="893"/>
      <c r="DG125" s="948" t="s">
        <v>458</v>
      </c>
      <c r="DH125" s="929"/>
      <c r="DI125" s="929"/>
      <c r="DJ125" s="929"/>
      <c r="DK125" s="929"/>
      <c r="DL125" s="929" t="s">
        <v>458</v>
      </c>
      <c r="DM125" s="929"/>
      <c r="DN125" s="929"/>
      <c r="DO125" s="929"/>
      <c r="DP125" s="929"/>
      <c r="DQ125" s="929" t="s">
        <v>458</v>
      </c>
      <c r="DR125" s="929"/>
      <c r="DS125" s="929"/>
      <c r="DT125" s="929"/>
      <c r="DU125" s="929"/>
      <c r="DV125" s="930" t="s">
        <v>458</v>
      </c>
      <c r="DW125" s="930"/>
      <c r="DX125" s="930"/>
      <c r="DY125" s="930"/>
      <c r="DZ125" s="931"/>
    </row>
    <row r="126" spans="1:130" s="248" customFormat="1" ht="26.25" customHeight="1" thickBot="1" x14ac:dyDescent="0.2">
      <c r="A126" s="904"/>
      <c r="B126" s="905"/>
      <c r="C126" s="908" t="s">
        <v>463</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458</v>
      </c>
      <c r="AB126" s="864"/>
      <c r="AC126" s="864"/>
      <c r="AD126" s="864"/>
      <c r="AE126" s="865"/>
      <c r="AF126" s="866" t="s">
        <v>458</v>
      </c>
      <c r="AG126" s="864"/>
      <c r="AH126" s="864"/>
      <c r="AI126" s="864"/>
      <c r="AJ126" s="865"/>
      <c r="AK126" s="866" t="s">
        <v>458</v>
      </c>
      <c r="AL126" s="864"/>
      <c r="AM126" s="864"/>
      <c r="AN126" s="864"/>
      <c r="AO126" s="865"/>
      <c r="AP126" s="911" t="s">
        <v>128</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479</v>
      </c>
      <c r="CQ126" s="834"/>
      <c r="CR126" s="834"/>
      <c r="CS126" s="834"/>
      <c r="CT126" s="834"/>
      <c r="CU126" s="834"/>
      <c r="CV126" s="834"/>
      <c r="CW126" s="834"/>
      <c r="CX126" s="834"/>
      <c r="CY126" s="834"/>
      <c r="CZ126" s="834"/>
      <c r="DA126" s="834"/>
      <c r="DB126" s="834"/>
      <c r="DC126" s="834"/>
      <c r="DD126" s="834"/>
      <c r="DE126" s="834"/>
      <c r="DF126" s="835"/>
      <c r="DG126" s="900" t="s">
        <v>458</v>
      </c>
      <c r="DH126" s="901"/>
      <c r="DI126" s="901"/>
      <c r="DJ126" s="901"/>
      <c r="DK126" s="901"/>
      <c r="DL126" s="901" t="s">
        <v>458</v>
      </c>
      <c r="DM126" s="901"/>
      <c r="DN126" s="901"/>
      <c r="DO126" s="901"/>
      <c r="DP126" s="901"/>
      <c r="DQ126" s="901" t="s">
        <v>458</v>
      </c>
      <c r="DR126" s="901"/>
      <c r="DS126" s="901"/>
      <c r="DT126" s="901"/>
      <c r="DU126" s="901"/>
      <c r="DV126" s="878" t="s">
        <v>458</v>
      </c>
      <c r="DW126" s="878"/>
      <c r="DX126" s="878"/>
      <c r="DY126" s="878"/>
      <c r="DZ126" s="879"/>
    </row>
    <row r="127" spans="1:130" s="248" customFormat="1" ht="26.25" customHeight="1" x14ac:dyDescent="0.15">
      <c r="A127" s="906"/>
      <c r="B127" s="907"/>
      <c r="C127" s="925" t="s">
        <v>480</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458</v>
      </c>
      <c r="AB127" s="864"/>
      <c r="AC127" s="864"/>
      <c r="AD127" s="864"/>
      <c r="AE127" s="865"/>
      <c r="AF127" s="866" t="s">
        <v>458</v>
      </c>
      <c r="AG127" s="864"/>
      <c r="AH127" s="864"/>
      <c r="AI127" s="864"/>
      <c r="AJ127" s="865"/>
      <c r="AK127" s="866" t="s">
        <v>458</v>
      </c>
      <c r="AL127" s="864"/>
      <c r="AM127" s="864"/>
      <c r="AN127" s="864"/>
      <c r="AO127" s="865"/>
      <c r="AP127" s="911" t="s">
        <v>458</v>
      </c>
      <c r="AQ127" s="912"/>
      <c r="AR127" s="912"/>
      <c r="AS127" s="912"/>
      <c r="AT127" s="913"/>
      <c r="AU127" s="284"/>
      <c r="AV127" s="284"/>
      <c r="AW127" s="284"/>
      <c r="AX127" s="928" t="s">
        <v>481</v>
      </c>
      <c r="AY127" s="896"/>
      <c r="AZ127" s="896"/>
      <c r="BA127" s="896"/>
      <c r="BB127" s="896"/>
      <c r="BC127" s="896"/>
      <c r="BD127" s="896"/>
      <c r="BE127" s="897"/>
      <c r="BF127" s="895" t="s">
        <v>482</v>
      </c>
      <c r="BG127" s="896"/>
      <c r="BH127" s="896"/>
      <c r="BI127" s="896"/>
      <c r="BJ127" s="896"/>
      <c r="BK127" s="896"/>
      <c r="BL127" s="897"/>
      <c r="BM127" s="895" t="s">
        <v>483</v>
      </c>
      <c r="BN127" s="896"/>
      <c r="BO127" s="896"/>
      <c r="BP127" s="896"/>
      <c r="BQ127" s="896"/>
      <c r="BR127" s="896"/>
      <c r="BS127" s="897"/>
      <c r="BT127" s="895" t="s">
        <v>484</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485</v>
      </c>
      <c r="CQ127" s="834"/>
      <c r="CR127" s="834"/>
      <c r="CS127" s="834"/>
      <c r="CT127" s="834"/>
      <c r="CU127" s="834"/>
      <c r="CV127" s="834"/>
      <c r="CW127" s="834"/>
      <c r="CX127" s="834"/>
      <c r="CY127" s="834"/>
      <c r="CZ127" s="834"/>
      <c r="DA127" s="834"/>
      <c r="DB127" s="834"/>
      <c r="DC127" s="834"/>
      <c r="DD127" s="834"/>
      <c r="DE127" s="834"/>
      <c r="DF127" s="835"/>
      <c r="DG127" s="900" t="s">
        <v>458</v>
      </c>
      <c r="DH127" s="901"/>
      <c r="DI127" s="901"/>
      <c r="DJ127" s="901"/>
      <c r="DK127" s="901"/>
      <c r="DL127" s="901" t="s">
        <v>458</v>
      </c>
      <c r="DM127" s="901"/>
      <c r="DN127" s="901"/>
      <c r="DO127" s="901"/>
      <c r="DP127" s="901"/>
      <c r="DQ127" s="901" t="s">
        <v>458</v>
      </c>
      <c r="DR127" s="901"/>
      <c r="DS127" s="901"/>
      <c r="DT127" s="901"/>
      <c r="DU127" s="901"/>
      <c r="DV127" s="878" t="s">
        <v>458</v>
      </c>
      <c r="DW127" s="878"/>
      <c r="DX127" s="878"/>
      <c r="DY127" s="878"/>
      <c r="DZ127" s="879"/>
    </row>
    <row r="128" spans="1:130" s="248" customFormat="1" ht="26.25" customHeight="1" thickBot="1" x14ac:dyDescent="0.2">
      <c r="A128" s="880" t="s">
        <v>486</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487</v>
      </c>
      <c r="X128" s="882"/>
      <c r="Y128" s="882"/>
      <c r="Z128" s="883"/>
      <c r="AA128" s="884">
        <v>372038</v>
      </c>
      <c r="AB128" s="885"/>
      <c r="AC128" s="885"/>
      <c r="AD128" s="885"/>
      <c r="AE128" s="886"/>
      <c r="AF128" s="887">
        <v>391383</v>
      </c>
      <c r="AG128" s="885"/>
      <c r="AH128" s="885"/>
      <c r="AI128" s="885"/>
      <c r="AJ128" s="886"/>
      <c r="AK128" s="887">
        <v>408675</v>
      </c>
      <c r="AL128" s="885"/>
      <c r="AM128" s="885"/>
      <c r="AN128" s="885"/>
      <c r="AO128" s="886"/>
      <c r="AP128" s="888"/>
      <c r="AQ128" s="889"/>
      <c r="AR128" s="889"/>
      <c r="AS128" s="889"/>
      <c r="AT128" s="890"/>
      <c r="AU128" s="284"/>
      <c r="AV128" s="284"/>
      <c r="AW128" s="284"/>
      <c r="AX128" s="891" t="s">
        <v>488</v>
      </c>
      <c r="AY128" s="892"/>
      <c r="AZ128" s="892"/>
      <c r="BA128" s="892"/>
      <c r="BB128" s="892"/>
      <c r="BC128" s="892"/>
      <c r="BD128" s="892"/>
      <c r="BE128" s="893"/>
      <c r="BF128" s="870" t="s">
        <v>458</v>
      </c>
      <c r="BG128" s="871"/>
      <c r="BH128" s="871"/>
      <c r="BI128" s="871"/>
      <c r="BJ128" s="871"/>
      <c r="BK128" s="871"/>
      <c r="BL128" s="894"/>
      <c r="BM128" s="870">
        <v>13.36</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489</v>
      </c>
      <c r="CQ128" s="812"/>
      <c r="CR128" s="812"/>
      <c r="CS128" s="812"/>
      <c r="CT128" s="812"/>
      <c r="CU128" s="812"/>
      <c r="CV128" s="812"/>
      <c r="CW128" s="812"/>
      <c r="CX128" s="812"/>
      <c r="CY128" s="812"/>
      <c r="CZ128" s="812"/>
      <c r="DA128" s="812"/>
      <c r="DB128" s="812"/>
      <c r="DC128" s="812"/>
      <c r="DD128" s="812"/>
      <c r="DE128" s="812"/>
      <c r="DF128" s="813"/>
      <c r="DG128" s="874" t="s">
        <v>458</v>
      </c>
      <c r="DH128" s="875"/>
      <c r="DI128" s="875"/>
      <c r="DJ128" s="875"/>
      <c r="DK128" s="875"/>
      <c r="DL128" s="875" t="s">
        <v>458</v>
      </c>
      <c r="DM128" s="875"/>
      <c r="DN128" s="875"/>
      <c r="DO128" s="875"/>
      <c r="DP128" s="875"/>
      <c r="DQ128" s="875" t="s">
        <v>458</v>
      </c>
      <c r="DR128" s="875"/>
      <c r="DS128" s="875"/>
      <c r="DT128" s="875"/>
      <c r="DU128" s="875"/>
      <c r="DV128" s="876" t="s">
        <v>458</v>
      </c>
      <c r="DW128" s="876"/>
      <c r="DX128" s="876"/>
      <c r="DY128" s="876"/>
      <c r="DZ128" s="877"/>
    </row>
    <row r="129" spans="1:131" s="248" customFormat="1" ht="26.25" customHeight="1" x14ac:dyDescent="0.15">
      <c r="A129" s="858" t="s">
        <v>107</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490</v>
      </c>
      <c r="X129" s="861"/>
      <c r="Y129" s="861"/>
      <c r="Z129" s="862"/>
      <c r="AA129" s="863">
        <v>9399959</v>
      </c>
      <c r="AB129" s="864"/>
      <c r="AC129" s="864"/>
      <c r="AD129" s="864"/>
      <c r="AE129" s="865"/>
      <c r="AF129" s="866">
        <v>9397966</v>
      </c>
      <c r="AG129" s="864"/>
      <c r="AH129" s="864"/>
      <c r="AI129" s="864"/>
      <c r="AJ129" s="865"/>
      <c r="AK129" s="866">
        <v>9829563</v>
      </c>
      <c r="AL129" s="864"/>
      <c r="AM129" s="864"/>
      <c r="AN129" s="864"/>
      <c r="AO129" s="865"/>
      <c r="AP129" s="867"/>
      <c r="AQ129" s="868"/>
      <c r="AR129" s="868"/>
      <c r="AS129" s="868"/>
      <c r="AT129" s="869"/>
      <c r="AU129" s="286"/>
      <c r="AV129" s="286"/>
      <c r="AW129" s="286"/>
      <c r="AX129" s="833" t="s">
        <v>491</v>
      </c>
      <c r="AY129" s="834"/>
      <c r="AZ129" s="834"/>
      <c r="BA129" s="834"/>
      <c r="BB129" s="834"/>
      <c r="BC129" s="834"/>
      <c r="BD129" s="834"/>
      <c r="BE129" s="835"/>
      <c r="BF129" s="853" t="s">
        <v>458</v>
      </c>
      <c r="BG129" s="854"/>
      <c r="BH129" s="854"/>
      <c r="BI129" s="854"/>
      <c r="BJ129" s="854"/>
      <c r="BK129" s="854"/>
      <c r="BL129" s="855"/>
      <c r="BM129" s="853">
        <v>18.36</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492</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493</v>
      </c>
      <c r="X130" s="861"/>
      <c r="Y130" s="861"/>
      <c r="Z130" s="862"/>
      <c r="AA130" s="863">
        <v>1086608</v>
      </c>
      <c r="AB130" s="864"/>
      <c r="AC130" s="864"/>
      <c r="AD130" s="864"/>
      <c r="AE130" s="865"/>
      <c r="AF130" s="866">
        <v>1079062</v>
      </c>
      <c r="AG130" s="864"/>
      <c r="AH130" s="864"/>
      <c r="AI130" s="864"/>
      <c r="AJ130" s="865"/>
      <c r="AK130" s="866">
        <v>1072456</v>
      </c>
      <c r="AL130" s="864"/>
      <c r="AM130" s="864"/>
      <c r="AN130" s="864"/>
      <c r="AO130" s="865"/>
      <c r="AP130" s="867"/>
      <c r="AQ130" s="868"/>
      <c r="AR130" s="868"/>
      <c r="AS130" s="868"/>
      <c r="AT130" s="869"/>
      <c r="AU130" s="286"/>
      <c r="AV130" s="286"/>
      <c r="AW130" s="286"/>
      <c r="AX130" s="833" t="s">
        <v>494</v>
      </c>
      <c r="AY130" s="834"/>
      <c r="AZ130" s="834"/>
      <c r="BA130" s="834"/>
      <c r="BB130" s="834"/>
      <c r="BC130" s="834"/>
      <c r="BD130" s="834"/>
      <c r="BE130" s="835"/>
      <c r="BF130" s="836">
        <v>4.3</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495</v>
      </c>
      <c r="X131" s="844"/>
      <c r="Y131" s="844"/>
      <c r="Z131" s="845"/>
      <c r="AA131" s="846">
        <v>8313351</v>
      </c>
      <c r="AB131" s="847"/>
      <c r="AC131" s="847"/>
      <c r="AD131" s="847"/>
      <c r="AE131" s="848"/>
      <c r="AF131" s="849">
        <v>8318904</v>
      </c>
      <c r="AG131" s="847"/>
      <c r="AH131" s="847"/>
      <c r="AI131" s="847"/>
      <c r="AJ131" s="848"/>
      <c r="AK131" s="849">
        <v>8757107</v>
      </c>
      <c r="AL131" s="847"/>
      <c r="AM131" s="847"/>
      <c r="AN131" s="847"/>
      <c r="AO131" s="848"/>
      <c r="AP131" s="850"/>
      <c r="AQ131" s="851"/>
      <c r="AR131" s="851"/>
      <c r="AS131" s="851"/>
      <c r="AT131" s="852"/>
      <c r="AU131" s="286"/>
      <c r="AV131" s="286"/>
      <c r="AW131" s="286"/>
      <c r="AX131" s="811" t="s">
        <v>496</v>
      </c>
      <c r="AY131" s="812"/>
      <c r="AZ131" s="812"/>
      <c r="BA131" s="812"/>
      <c r="BB131" s="812"/>
      <c r="BC131" s="812"/>
      <c r="BD131" s="812"/>
      <c r="BE131" s="813"/>
      <c r="BF131" s="814">
        <v>26.3</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497</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498</v>
      </c>
      <c r="W132" s="824"/>
      <c r="X132" s="824"/>
      <c r="Y132" s="824"/>
      <c r="Z132" s="825"/>
      <c r="AA132" s="826">
        <v>4.1578660640000003</v>
      </c>
      <c r="AB132" s="827"/>
      <c r="AC132" s="827"/>
      <c r="AD132" s="827"/>
      <c r="AE132" s="828"/>
      <c r="AF132" s="829">
        <v>4.7291806709999999</v>
      </c>
      <c r="AG132" s="827"/>
      <c r="AH132" s="827"/>
      <c r="AI132" s="827"/>
      <c r="AJ132" s="828"/>
      <c r="AK132" s="829">
        <v>4.0325417970000004</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499</v>
      </c>
      <c r="W133" s="803"/>
      <c r="X133" s="803"/>
      <c r="Y133" s="803"/>
      <c r="Z133" s="804"/>
      <c r="AA133" s="805">
        <v>3.5</v>
      </c>
      <c r="AB133" s="806"/>
      <c r="AC133" s="806"/>
      <c r="AD133" s="806"/>
      <c r="AE133" s="807"/>
      <c r="AF133" s="805">
        <v>4</v>
      </c>
      <c r="AG133" s="806"/>
      <c r="AH133" s="806"/>
      <c r="AI133" s="806"/>
      <c r="AJ133" s="807"/>
      <c r="AK133" s="805">
        <v>4.3</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41v3c3l+o8vGNM3t/e+XVCtIoT7urNzyGYGXDsya6FvbLKKsXt2/5f59HoOJe95/uySuyy/hmmRgElFKWOSVUw==" saltValue="jKaNJ07zji2cPT2Ob3ds5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500</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BHN0iZcI4BSF/fGeHDr6DYOBUEuUSjssSg5ytPPjUiOGRJzSI/aoZkpSH12lJwqfNOviFPnmpuE6nDqOV14B5w==" saltValue="npU1ADw3H3c2OJ43g4nWG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FVtTCHIa+y2JoKErmxSrwWmgKU/gteLaCfmLkeT0AeS9Z0u8NU96AFle0CdGbC/pFkA/7zst1H7e/XPO84ugGA==" saltValue="fupREPe02E6/Tx/VIDyAiA=="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501</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502</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503</v>
      </c>
      <c r="AP7" s="305"/>
      <c r="AQ7" s="306" t="s">
        <v>504</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505</v>
      </c>
      <c r="AQ8" s="312" t="s">
        <v>506</v>
      </c>
      <c r="AR8" s="313" t="s">
        <v>507</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508</v>
      </c>
      <c r="AL9" s="1228"/>
      <c r="AM9" s="1228"/>
      <c r="AN9" s="1229"/>
      <c r="AO9" s="314">
        <v>3256845</v>
      </c>
      <c r="AP9" s="314">
        <v>67745</v>
      </c>
      <c r="AQ9" s="315">
        <v>83474</v>
      </c>
      <c r="AR9" s="316">
        <v>-18.8</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509</v>
      </c>
      <c r="AL10" s="1228"/>
      <c r="AM10" s="1228"/>
      <c r="AN10" s="1229"/>
      <c r="AO10" s="317">
        <v>92463</v>
      </c>
      <c r="AP10" s="317">
        <v>1923</v>
      </c>
      <c r="AQ10" s="318">
        <v>8278</v>
      </c>
      <c r="AR10" s="319">
        <v>-76.8</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510</v>
      </c>
      <c r="AL11" s="1228"/>
      <c r="AM11" s="1228"/>
      <c r="AN11" s="1229"/>
      <c r="AO11" s="317" t="s">
        <v>511</v>
      </c>
      <c r="AP11" s="317" t="s">
        <v>511</v>
      </c>
      <c r="AQ11" s="318">
        <v>1520</v>
      </c>
      <c r="AR11" s="319" t="s">
        <v>511</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512</v>
      </c>
      <c r="AL12" s="1228"/>
      <c r="AM12" s="1228"/>
      <c r="AN12" s="1229"/>
      <c r="AO12" s="317" t="s">
        <v>511</v>
      </c>
      <c r="AP12" s="317" t="s">
        <v>511</v>
      </c>
      <c r="AQ12" s="318">
        <v>13</v>
      </c>
      <c r="AR12" s="319" t="s">
        <v>511</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513</v>
      </c>
      <c r="AL13" s="1228"/>
      <c r="AM13" s="1228"/>
      <c r="AN13" s="1229"/>
      <c r="AO13" s="317">
        <v>115301</v>
      </c>
      <c r="AP13" s="317">
        <v>2398</v>
      </c>
      <c r="AQ13" s="318">
        <v>2948</v>
      </c>
      <c r="AR13" s="319">
        <v>-18.7</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514</v>
      </c>
      <c r="AL14" s="1228"/>
      <c r="AM14" s="1228"/>
      <c r="AN14" s="1229"/>
      <c r="AO14" s="317">
        <v>34471</v>
      </c>
      <c r="AP14" s="317">
        <v>717</v>
      </c>
      <c r="AQ14" s="318">
        <v>1798</v>
      </c>
      <c r="AR14" s="319">
        <v>-60.1</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515</v>
      </c>
      <c r="AL15" s="1231"/>
      <c r="AM15" s="1231"/>
      <c r="AN15" s="1232"/>
      <c r="AO15" s="317">
        <v>-201415</v>
      </c>
      <c r="AP15" s="317">
        <v>-4190</v>
      </c>
      <c r="AQ15" s="318">
        <v>-6111</v>
      </c>
      <c r="AR15" s="319">
        <v>-31.4</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185</v>
      </c>
      <c r="AL16" s="1231"/>
      <c r="AM16" s="1231"/>
      <c r="AN16" s="1232"/>
      <c r="AO16" s="317">
        <v>3297665</v>
      </c>
      <c r="AP16" s="317">
        <v>68594</v>
      </c>
      <c r="AQ16" s="318">
        <v>91920</v>
      </c>
      <c r="AR16" s="319">
        <v>-25.4</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516</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517</v>
      </c>
      <c r="AP20" s="326" t="s">
        <v>518</v>
      </c>
      <c r="AQ20" s="327" t="s">
        <v>519</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520</v>
      </c>
      <c r="AL21" s="1234"/>
      <c r="AM21" s="1234"/>
      <c r="AN21" s="1235"/>
      <c r="AO21" s="330">
        <v>7.45</v>
      </c>
      <c r="AP21" s="331">
        <v>8.52</v>
      </c>
      <c r="AQ21" s="332">
        <v>-1.07</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521</v>
      </c>
      <c r="AL22" s="1234"/>
      <c r="AM22" s="1234"/>
      <c r="AN22" s="1235"/>
      <c r="AO22" s="335">
        <v>100.2</v>
      </c>
      <c r="AP22" s="336">
        <v>97.5</v>
      </c>
      <c r="AQ22" s="337">
        <v>2.7</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522</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523</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524</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503</v>
      </c>
      <c r="AP30" s="305"/>
      <c r="AQ30" s="306" t="s">
        <v>504</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505</v>
      </c>
      <c r="AQ31" s="312" t="s">
        <v>506</v>
      </c>
      <c r="AR31" s="313" t="s">
        <v>507</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525</v>
      </c>
      <c r="AL32" s="1217"/>
      <c r="AM32" s="1217"/>
      <c r="AN32" s="1218"/>
      <c r="AO32" s="345">
        <v>1194963</v>
      </c>
      <c r="AP32" s="345">
        <v>24856</v>
      </c>
      <c r="AQ32" s="346">
        <v>52518</v>
      </c>
      <c r="AR32" s="347">
        <v>-52.7</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526</v>
      </c>
      <c r="AL33" s="1217"/>
      <c r="AM33" s="1217"/>
      <c r="AN33" s="1218"/>
      <c r="AO33" s="345" t="s">
        <v>511</v>
      </c>
      <c r="AP33" s="345" t="s">
        <v>511</v>
      </c>
      <c r="AQ33" s="346" t="s">
        <v>511</v>
      </c>
      <c r="AR33" s="347" t="s">
        <v>511</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527</v>
      </c>
      <c r="AL34" s="1217"/>
      <c r="AM34" s="1217"/>
      <c r="AN34" s="1218"/>
      <c r="AO34" s="345" t="s">
        <v>511</v>
      </c>
      <c r="AP34" s="345" t="s">
        <v>511</v>
      </c>
      <c r="AQ34" s="346">
        <v>24</v>
      </c>
      <c r="AR34" s="347" t="s">
        <v>511</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528</v>
      </c>
      <c r="AL35" s="1217"/>
      <c r="AM35" s="1217"/>
      <c r="AN35" s="1218"/>
      <c r="AO35" s="345">
        <v>459346</v>
      </c>
      <c r="AP35" s="345">
        <v>9555</v>
      </c>
      <c r="AQ35" s="346">
        <v>18573</v>
      </c>
      <c r="AR35" s="347">
        <v>-48.6</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529</v>
      </c>
      <c r="AL36" s="1217"/>
      <c r="AM36" s="1217"/>
      <c r="AN36" s="1218"/>
      <c r="AO36" s="345">
        <v>179956</v>
      </c>
      <c r="AP36" s="345">
        <v>3743</v>
      </c>
      <c r="AQ36" s="346">
        <v>2920</v>
      </c>
      <c r="AR36" s="347">
        <v>28.2</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530</v>
      </c>
      <c r="AL37" s="1217"/>
      <c r="AM37" s="1217"/>
      <c r="AN37" s="1218"/>
      <c r="AO37" s="345" t="s">
        <v>511</v>
      </c>
      <c r="AP37" s="345" t="s">
        <v>511</v>
      </c>
      <c r="AQ37" s="346">
        <v>483</v>
      </c>
      <c r="AR37" s="347" t="s">
        <v>511</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531</v>
      </c>
      <c r="AL38" s="1214"/>
      <c r="AM38" s="1214"/>
      <c r="AN38" s="1215"/>
      <c r="AO38" s="348" t="s">
        <v>511</v>
      </c>
      <c r="AP38" s="348" t="s">
        <v>511</v>
      </c>
      <c r="AQ38" s="349">
        <v>1</v>
      </c>
      <c r="AR38" s="337" t="s">
        <v>511</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532</v>
      </c>
      <c r="AL39" s="1214"/>
      <c r="AM39" s="1214"/>
      <c r="AN39" s="1215"/>
      <c r="AO39" s="345">
        <v>-408675</v>
      </c>
      <c r="AP39" s="345">
        <v>-8501</v>
      </c>
      <c r="AQ39" s="346">
        <v>-4335</v>
      </c>
      <c r="AR39" s="347">
        <v>96.1</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533</v>
      </c>
      <c r="AL40" s="1217"/>
      <c r="AM40" s="1217"/>
      <c r="AN40" s="1218"/>
      <c r="AO40" s="345">
        <v>-1072456</v>
      </c>
      <c r="AP40" s="345">
        <v>-22308</v>
      </c>
      <c r="AQ40" s="346">
        <v>-49481</v>
      </c>
      <c r="AR40" s="347">
        <v>-54.9</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297</v>
      </c>
      <c r="AL41" s="1220"/>
      <c r="AM41" s="1220"/>
      <c r="AN41" s="1221"/>
      <c r="AO41" s="345">
        <v>353134</v>
      </c>
      <c r="AP41" s="345">
        <v>7345</v>
      </c>
      <c r="AQ41" s="346">
        <v>20703</v>
      </c>
      <c r="AR41" s="347">
        <v>-64.5</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534</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535</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536</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503</v>
      </c>
      <c r="AN49" s="1224" t="s">
        <v>537</v>
      </c>
      <c r="AO49" s="1225"/>
      <c r="AP49" s="1225"/>
      <c r="AQ49" s="1225"/>
      <c r="AR49" s="1226"/>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538</v>
      </c>
      <c r="AO50" s="362" t="s">
        <v>539</v>
      </c>
      <c r="AP50" s="363" t="s">
        <v>540</v>
      </c>
      <c r="AQ50" s="364" t="s">
        <v>541</v>
      </c>
      <c r="AR50" s="365" t="s">
        <v>542</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543</v>
      </c>
      <c r="AL51" s="358"/>
      <c r="AM51" s="366">
        <v>2433977</v>
      </c>
      <c r="AN51" s="367">
        <v>50762</v>
      </c>
      <c r="AO51" s="368">
        <v>12.8</v>
      </c>
      <c r="AP51" s="369">
        <v>65876</v>
      </c>
      <c r="AQ51" s="370">
        <v>3.4</v>
      </c>
      <c r="AR51" s="371">
        <v>9.4</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544</v>
      </c>
      <c r="AM52" s="374">
        <v>1822468</v>
      </c>
      <c r="AN52" s="375">
        <v>38008</v>
      </c>
      <c r="AO52" s="376">
        <v>44.8</v>
      </c>
      <c r="AP52" s="377">
        <v>36484</v>
      </c>
      <c r="AQ52" s="378">
        <v>5.5</v>
      </c>
      <c r="AR52" s="379">
        <v>39.299999999999997</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545</v>
      </c>
      <c r="AL53" s="358"/>
      <c r="AM53" s="366">
        <v>847099</v>
      </c>
      <c r="AN53" s="367">
        <v>17629</v>
      </c>
      <c r="AO53" s="368">
        <v>-65.3</v>
      </c>
      <c r="AP53" s="369">
        <v>68468</v>
      </c>
      <c r="AQ53" s="370">
        <v>3.9</v>
      </c>
      <c r="AR53" s="371">
        <v>-69.2</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544</v>
      </c>
      <c r="AM54" s="374">
        <v>549235</v>
      </c>
      <c r="AN54" s="375">
        <v>11430</v>
      </c>
      <c r="AO54" s="376">
        <v>-69.900000000000006</v>
      </c>
      <c r="AP54" s="377">
        <v>34140</v>
      </c>
      <c r="AQ54" s="378">
        <v>-6.4</v>
      </c>
      <c r="AR54" s="379">
        <v>-63.5</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546</v>
      </c>
      <c r="AL55" s="358"/>
      <c r="AM55" s="366">
        <v>1158295</v>
      </c>
      <c r="AN55" s="367">
        <v>24102</v>
      </c>
      <c r="AO55" s="368">
        <v>36.700000000000003</v>
      </c>
      <c r="AP55" s="369">
        <v>69729</v>
      </c>
      <c r="AQ55" s="370">
        <v>1.8</v>
      </c>
      <c r="AR55" s="371">
        <v>34.9</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544</v>
      </c>
      <c r="AM56" s="374">
        <v>875529</v>
      </c>
      <c r="AN56" s="375">
        <v>18218</v>
      </c>
      <c r="AO56" s="376">
        <v>59.4</v>
      </c>
      <c r="AP56" s="377">
        <v>38908</v>
      </c>
      <c r="AQ56" s="378">
        <v>14</v>
      </c>
      <c r="AR56" s="379">
        <v>45.4</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547</v>
      </c>
      <c r="AL57" s="358"/>
      <c r="AM57" s="366">
        <v>1572336</v>
      </c>
      <c r="AN57" s="367">
        <v>32694</v>
      </c>
      <c r="AO57" s="368">
        <v>35.6</v>
      </c>
      <c r="AP57" s="369">
        <v>74581</v>
      </c>
      <c r="AQ57" s="370">
        <v>7</v>
      </c>
      <c r="AR57" s="371">
        <v>28.6</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544</v>
      </c>
      <c r="AM58" s="374">
        <v>983360</v>
      </c>
      <c r="AN58" s="375">
        <v>20447</v>
      </c>
      <c r="AO58" s="376">
        <v>12.2</v>
      </c>
      <c r="AP58" s="377">
        <v>41563</v>
      </c>
      <c r="AQ58" s="378">
        <v>6.8</v>
      </c>
      <c r="AR58" s="379">
        <v>5.4</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548</v>
      </c>
      <c r="AL59" s="358"/>
      <c r="AM59" s="366">
        <v>1503553</v>
      </c>
      <c r="AN59" s="367">
        <v>31275</v>
      </c>
      <c r="AO59" s="368">
        <v>-4.3</v>
      </c>
      <c r="AP59" s="369">
        <v>76347</v>
      </c>
      <c r="AQ59" s="370">
        <v>2.4</v>
      </c>
      <c r="AR59" s="371">
        <v>-6.7</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544</v>
      </c>
      <c r="AM60" s="374">
        <v>806370</v>
      </c>
      <c r="AN60" s="375">
        <v>16773</v>
      </c>
      <c r="AO60" s="376">
        <v>-18</v>
      </c>
      <c r="AP60" s="377">
        <v>41762</v>
      </c>
      <c r="AQ60" s="378">
        <v>0.5</v>
      </c>
      <c r="AR60" s="379">
        <v>-18.5</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549</v>
      </c>
      <c r="AL61" s="380"/>
      <c r="AM61" s="381">
        <v>1503052</v>
      </c>
      <c r="AN61" s="382">
        <v>31292</v>
      </c>
      <c r="AO61" s="383">
        <v>3.1</v>
      </c>
      <c r="AP61" s="384">
        <v>71000</v>
      </c>
      <c r="AQ61" s="385">
        <v>3.7</v>
      </c>
      <c r="AR61" s="371">
        <v>-0.6</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544</v>
      </c>
      <c r="AM62" s="374">
        <v>1007392</v>
      </c>
      <c r="AN62" s="375">
        <v>20975</v>
      </c>
      <c r="AO62" s="376">
        <v>5.7</v>
      </c>
      <c r="AP62" s="377">
        <v>38571</v>
      </c>
      <c r="AQ62" s="378">
        <v>4.0999999999999996</v>
      </c>
      <c r="AR62" s="379">
        <v>1.6</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K0Yp2w15Fympc9avwH1e25ie39w/z049RORgq65cu3tNfnFgsclt/oJA3K68CqhOYZVgUz5Nis6g6Pse9ExYag==" saltValue="EJznsycRm7DmW14upWVf0Q=="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551</v>
      </c>
    </row>
    <row r="120" spans="125:125" ht="13.5" hidden="1" customHeight="1" x14ac:dyDescent="0.15"/>
    <row r="121" spans="125:125" ht="13.5" hidden="1" customHeight="1" x14ac:dyDescent="0.15">
      <c r="DU121" s="292"/>
    </row>
  </sheetData>
  <sheetProtection algorithmName="SHA-512" hashValue="wG28wN6I2fvvFvlKAWprDxH5jVjCyZZccwJJ/HKSZHJzaSu5AP3nAPWpbAkcGeea2lJ/xGOaP7tl3oS/Ftvuzw==" saltValue="p4kOVZmyiOItQZ/ASbXpP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552</v>
      </c>
    </row>
  </sheetData>
  <sheetProtection algorithmName="SHA-512" hashValue="gmkxQZD1LVI+4TBuNZn3t1FiCEXyw+mN1ZGVomw/SOm//x8guOZH5x9OwOCopWqPCsj7Keuqt75ZrHFSSvBCXw==" saltValue="RYaq462FgtCzMfe41oaTLQ=="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15">
      <c r="B47" s="10"/>
      <c r="C47" s="1238" t="s">
        <v>3</v>
      </c>
      <c r="D47" s="1238"/>
      <c r="E47" s="1239"/>
      <c r="F47" s="11">
        <v>13.63</v>
      </c>
      <c r="G47" s="12">
        <v>14.08</v>
      </c>
      <c r="H47" s="12">
        <v>13.12</v>
      </c>
      <c r="I47" s="12">
        <v>11.22</v>
      </c>
      <c r="J47" s="13">
        <v>8.1999999999999993</v>
      </c>
    </row>
    <row r="48" spans="2:10" ht="57.75" customHeight="1" x14ac:dyDescent="0.15">
      <c r="B48" s="14"/>
      <c r="C48" s="1240" t="s">
        <v>4</v>
      </c>
      <c r="D48" s="1240"/>
      <c r="E48" s="1241"/>
      <c r="F48" s="15">
        <v>10.65</v>
      </c>
      <c r="G48" s="16">
        <v>7.55</v>
      </c>
      <c r="H48" s="16">
        <v>8.06</v>
      </c>
      <c r="I48" s="16">
        <v>7.79</v>
      </c>
      <c r="J48" s="17">
        <v>10.53</v>
      </c>
    </row>
    <row r="49" spans="2:10" ht="57.75" customHeight="1" thickBot="1" x14ac:dyDescent="0.2">
      <c r="B49" s="18"/>
      <c r="C49" s="1242" t="s">
        <v>5</v>
      </c>
      <c r="D49" s="1242"/>
      <c r="E49" s="1243"/>
      <c r="F49" s="19">
        <v>1.65</v>
      </c>
      <c r="G49" s="20" t="s">
        <v>558</v>
      </c>
      <c r="H49" s="20">
        <v>0.26</v>
      </c>
      <c r="I49" s="20" t="s">
        <v>559</v>
      </c>
      <c r="J49" s="21">
        <v>0.55000000000000004</v>
      </c>
    </row>
    <row r="50" spans="2:10" ht="13.5" customHeight="1" x14ac:dyDescent="0.15"/>
  </sheetData>
  <sheetProtection algorithmName="SHA-512" hashValue="+RCueniTCMjKyrnoIAAjKY9HVLd41OC0DafFqdY1pmxyS/5AvQ8v7HShyHVPCQbnCtncLDwdYjDzWS+unf+AJQ==" saltValue="lgqIonjeb55nvxWrblV4t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2022-09-13T00:20:55Z</cp:lastPrinted>
  <dcterms:created xsi:type="dcterms:W3CDTF">2022-02-02T05:31:30Z</dcterms:created>
  <dcterms:modified xsi:type="dcterms:W3CDTF">2022-10-03T03:28:43Z</dcterms:modified>
  <cp:category/>
</cp:coreProperties>
</file>