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28_岩倉市\下水道\"/>
    </mc:Choice>
  </mc:AlternateContent>
  <xr:revisionPtr revIDLastSave="0" documentId="13_ncr:1_{CBDEE5ED-4BFB-42CF-BA6D-6AAAAAB6D1DF}" xr6:coauthVersionLast="47" xr6:coauthVersionMax="47" xr10:uidLastSave="{00000000-0000-0000-0000-000000000000}"/>
  <workbookProtection workbookAlgorithmName="SHA-512" workbookHashValue="HG0UiKmQygr1xJIZf9oNy0yy3eu6YA0j4r6rJD6X+mVImOC4DuUHW8q4R8HJWHTS7GWJP0cOTGefyhDJ7rLysQ==" workbookSaltValue="7ZMQ0sIHnPdljKRA7sXub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P10" i="4" s="1"/>
  <c r="O6" i="5"/>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E85" i="4"/>
  <c r="BB10" i="4"/>
  <c r="AT10" i="4"/>
  <c r="W10" i="4"/>
  <c r="I10" i="4"/>
  <c r="AD8" i="4"/>
  <c r="W8" i="4"/>
  <c r="P8" i="4"/>
</calcChain>
</file>

<file path=xl/sharedStrings.xml><?xml version="1.0" encoding="utf-8"?>
<sst xmlns="http://schemas.openxmlformats.org/spreadsheetml/2006/main" count="281" uniqueCount="118">
  <si>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</si>
  <si>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</si>
  <si>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</si>
  <si>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</si>
  <si>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</si>
  <si>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</si>
  <si>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</si>
  <si>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</si>
  <si>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</si>
  <si>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</si>
  <si>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</si>
  <si>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</si>
  <si>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</si>
  <si>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</si>
  <si>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</si>
  <si>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</si>
  <si>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</si>
  <si>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</si>
  <si>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</si>
  <si>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</si>
  <si>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</si>
  <si>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</si>
  <si>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</si>
  <si>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</si>
  <si>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</si>
  <si>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</si>
  <si>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</si>
  <si>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</si>
  <si>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</si>
  <si>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</si>
  <si>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</si>
  <si>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</si>
  <si>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</si>
  <si>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</si>
  <si>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</si>
  <si>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</si>
  <si>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</si>
  <si>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</si>
  <si>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</si>
  <si>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</si>
  <si>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</si>
  <si>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</si>
  <si>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</si>
  <si>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</si>
  <si>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</si>
  <si>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</si>
  <si>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</si>
  <si>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</si>
  <si>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</si>
  <si>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</si>
  <si>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</si>
  <si>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</si>
  <si>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</si>
  <si>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</si>
  <si>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</si>
  <si>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</si>
  <si>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</si>
  <si>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</si>
  <si>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</si>
  <si>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</si>
  <si>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</si>
  <si>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</si>
  <si>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</si>
  <si>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</si>
  <si>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</si>
  <si>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</si>
  <si>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</si>
  <si>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</si>
  <si>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</si>
  <si>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</si>
  <si>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</si>
  <si>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</si>
  <si>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</si>
  <si>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</si>
  <si>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</si>
  <si>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</si>
  <si>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</si>
  <si>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</si>
  <si>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</si>
  <si>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</si>
  <si>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</si>
  <si>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</si>
  <si>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</si>
  <si>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</si>
  <si>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</si>
  <si>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</si>
  <si>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</si>
  <si>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</si>
  <si>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</si>
  <si>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</si>
  <si>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</si>
  <si>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</si>
  <si>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</si>
  <si>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</si>
  <si>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</si>
  <si>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</si>
  <si>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</si>
  <si>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</si>
  <si>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</si>
  <si>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公共下水道</t>
  </si>
  <si>
    <t>Bb2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</si>
  <si>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</si>
  <si>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</si>
  <si>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</si>
  <si>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</si>
  <si>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</si>
  <si>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</si>
  <si>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</si>
  <si>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</si>
  <si>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</si>
  <si>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</si>
  <si>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</si>
  <si>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</si>
  <si>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</si>
  <si>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</si>
  <si>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①有形固定資産原価償却率は、地方公営企業法の一部適用となって3年目のため、令和元年度の約3倍となっている。
　本市の公共下水道は、平成元年度に建設事業を開始しており、事業開始から32年しか経過していないことから、法定耐用年数を経過する管渠はなく、老朽化は比較的進んでいないと考えられる。そのため、③管渠改善率も高くはないが、今後、修繕を必要とする管渠は増加していくと見込まれるため、既存の管渠の補修・改築を適時に行う必要がある。</t>
    <rPh sb="43" eb="44">
      <t>ヤク</t>
    </rPh>
    <phoneticPr fontId="4"/>
  </si>
  <si>
    <t xml:space="preserve">　令和元年度から地方公営企業法の一部適用となった。
①経常収支比率は100％を超えているが、一般会計からの繰入金に大きく依存している。
③流動比率は、企業債を年度内に全て借り入れたことにより現金・預金が増加し、流動比率も増加した。類似団体平均値を大きく下回っているが、流動負債のほとんどが企業債の償還金と未払金・未払費用のため、流動負債の削減は難しい。流動資産である現金・預金を増加させるためには使用料収入の確保を図る必要がある。
④企業債残高対事業規模比率は類似団体平均値を下回っている。現在未普及解消に向けた下水道整備工事を順次進めているため、今後も企業債の借入れは必要である。
⑤経費回収率は類似団体平均値と比較して10％程度下回っている。流域下水道維持管理費負担金や減価償却費、企業債利息の割合が高いため汚水処理費の大幅な削減は難しいが、不明水対策などの費用削減に努めるとともに、使用料収入の増加を図る必要がある。
⑥汚水処理原価は類似団体平均値とほぼ同じである。
⑧水洗化率は類似団体平均値は上回っているが、令和元・2年度と比較して2%程度減少している。下水道整備工事を順次進めているため、水洗化率の増減はあるが、使用料収入確保のためにも接続促進に取り組む必要がある。
</t>
    <rPh sb="39" eb="40">
      <t>コ</t>
    </rPh>
    <rPh sb="75" eb="77">
      <t>キギョウ</t>
    </rPh>
    <rPh sb="77" eb="78">
      <t>サイ</t>
    </rPh>
    <rPh sb="79" eb="82">
      <t>ネンドナイ</t>
    </rPh>
    <rPh sb="83" eb="84">
      <t>スベ</t>
    </rPh>
    <rPh sb="85" eb="86">
      <t>カ</t>
    </rPh>
    <rPh sb="87" eb="88">
      <t>イ</t>
    </rPh>
    <rPh sb="95" eb="97">
      <t>ゲンキン</t>
    </rPh>
    <rPh sb="98" eb="100">
      <t>ヨキン</t>
    </rPh>
    <rPh sb="101" eb="103">
      <t>ゾウカ</t>
    </rPh>
    <rPh sb="105" eb="107">
      <t>リュウドウ</t>
    </rPh>
    <rPh sb="107" eb="109">
      <t>ヒリツ</t>
    </rPh>
    <rPh sb="110" eb="112">
      <t>ゾウカ</t>
    </rPh>
    <rPh sb="121" eb="122">
      <t>チ</t>
    </rPh>
    <rPh sb="123" eb="124">
      <t>オオ</t>
    </rPh>
    <rPh sb="126" eb="128">
      <t>シタマワ</t>
    </rPh>
    <rPh sb="134" eb="136">
      <t>リュウドウ</t>
    </rPh>
    <rPh sb="136" eb="138">
      <t>フサイ</t>
    </rPh>
    <rPh sb="144" eb="146">
      <t>キギョウ</t>
    </rPh>
    <rPh sb="146" eb="147">
      <t>サイ</t>
    </rPh>
    <rPh sb="148" eb="150">
      <t>ショウカン</t>
    </rPh>
    <rPh sb="150" eb="151">
      <t>キン</t>
    </rPh>
    <rPh sb="152" eb="155">
      <t>ミハライキン</t>
    </rPh>
    <rPh sb="156" eb="158">
      <t>ミハラ</t>
    </rPh>
    <rPh sb="158" eb="160">
      <t>ヒヨウ</t>
    </rPh>
    <rPh sb="164" eb="166">
      <t>リュウドウ</t>
    </rPh>
    <rPh sb="166" eb="168">
      <t>フサイ</t>
    </rPh>
    <rPh sb="169" eb="171">
      <t>サクゲン</t>
    </rPh>
    <rPh sb="172" eb="173">
      <t>ムズカ</t>
    </rPh>
    <rPh sb="176" eb="178">
      <t>リュウドウ</t>
    </rPh>
    <rPh sb="178" eb="180">
      <t>シサン</t>
    </rPh>
    <rPh sb="183" eb="185">
      <t>ゲンキン</t>
    </rPh>
    <rPh sb="186" eb="188">
      <t>ヨキン</t>
    </rPh>
    <rPh sb="189" eb="191">
      <t>ゾウカ</t>
    </rPh>
    <rPh sb="230" eb="232">
      <t>ルイジ</t>
    </rPh>
    <rPh sb="232" eb="234">
      <t>ダンタイ</t>
    </rPh>
    <rPh sb="234" eb="237">
      <t>ヘイキンチ</t>
    </rPh>
    <rPh sb="238" eb="240">
      <t>シタマワ</t>
    </rPh>
    <rPh sb="256" eb="259">
      <t>ゲスイドウ</t>
    </rPh>
    <rPh sb="274" eb="276">
      <t>コンゴ</t>
    </rPh>
    <rPh sb="285" eb="287">
      <t>ヒツヨウ</t>
    </rPh>
    <rPh sb="305" eb="306">
      <t>チ</t>
    </rPh>
    <rPh sb="307" eb="309">
      <t>ヒカク</t>
    </rPh>
    <rPh sb="314" eb="316">
      <t>テイド</t>
    </rPh>
    <rPh sb="316" eb="318">
      <t>シタマワ</t>
    </rPh>
    <rPh sb="337" eb="339">
      <t>ゲンカ</t>
    </rPh>
    <rPh sb="339" eb="341">
      <t>ショウキャク</t>
    </rPh>
    <rPh sb="341" eb="342">
      <t>ヒ</t>
    </rPh>
    <rPh sb="356" eb="358">
      <t>オスイ</t>
    </rPh>
    <rPh sb="358" eb="360">
      <t>ショリ</t>
    </rPh>
    <rPh sb="360" eb="361">
      <t>ヒ</t>
    </rPh>
    <rPh sb="362" eb="364">
      <t>オオハバ</t>
    </rPh>
    <rPh sb="365" eb="367">
      <t>サクゲン</t>
    </rPh>
    <rPh sb="368" eb="369">
      <t>ムズカ</t>
    </rPh>
    <rPh sb="373" eb="375">
      <t>フメイ</t>
    </rPh>
    <rPh sb="375" eb="376">
      <t>スイ</t>
    </rPh>
    <rPh sb="376" eb="378">
      <t>タイサク</t>
    </rPh>
    <rPh sb="394" eb="397">
      <t>シヨウリョウ</t>
    </rPh>
    <rPh sb="397" eb="399">
      <t>シュウニュウ</t>
    </rPh>
    <rPh sb="400" eb="402">
      <t>ゾウカ</t>
    </rPh>
    <rPh sb="403" eb="404">
      <t>ハカ</t>
    </rPh>
    <rPh sb="405" eb="407">
      <t>ヒツヨウ</t>
    </rPh>
    <rPh sb="430" eb="431">
      <t>オナ</t>
    </rPh>
    <rPh sb="447" eb="450">
      <t>ヘイキンチ</t>
    </rPh>
    <rPh sb="451" eb="453">
      <t>ウワマワ</t>
    </rPh>
    <rPh sb="459" eb="461">
      <t>レイワ</t>
    </rPh>
    <rPh sb="461" eb="462">
      <t>ガン</t>
    </rPh>
    <rPh sb="464" eb="466">
      <t>ネンド</t>
    </rPh>
    <rPh sb="467" eb="469">
      <t>ヒカク</t>
    </rPh>
    <rPh sb="473" eb="475">
      <t>テイド</t>
    </rPh>
    <rPh sb="475" eb="477">
      <t>ゲンショウ</t>
    </rPh>
    <rPh sb="482" eb="485">
      <t>ゲスイドウ</t>
    </rPh>
    <rPh sb="502" eb="503">
      <t>カ</t>
    </rPh>
    <rPh sb="503" eb="504">
      <t>リツ</t>
    </rPh>
    <rPh sb="505" eb="507">
      <t>ゾウゲン</t>
    </rPh>
    <rPh sb="512" eb="515">
      <t>シヨウリョウ</t>
    </rPh>
    <rPh sb="515" eb="517">
      <t>シュウニュウ</t>
    </rPh>
    <rPh sb="517" eb="519">
      <t>カクホ</t>
    </rPh>
    <rPh sb="524" eb="526">
      <t>セツゾク</t>
    </rPh>
    <rPh sb="526" eb="528">
      <t>ソクシン</t>
    </rPh>
    <rPh sb="529" eb="530">
      <t>ト</t>
    </rPh>
    <rPh sb="531" eb="532">
      <t>ク</t>
    </rPh>
    <rPh sb="533" eb="535">
      <t>ヒツヨウ</t>
    </rPh>
    <phoneticPr fontId="4"/>
  </si>
  <si>
    <t>　本市の公共下水道事業の経営は、必要な費用を使用料収入で賄えておらず、一般会計からの繰入金に大きく依存している。今後は修繕を必要とする管渠が増加し、更に補修費用がかかることが見込まれるため、持続可能な事業運営に向けてコスト削減を図るとともに、接続促進、収納対策、使用料体系の見直し等により、使用料収入を増加させる取り組みを進めていく必要がある。なお、令和４年度から愛知県流域下水道の共同汚泥処理体制へ移行したため、長期的には流域下水道の建設費及び維持管理費のコスト縮減が期待できる。
　経営戦略は令和2年度に策定済み。令和6年度に見直し予定である。</t>
    <rPh sb="1" eb="3">
      <t>ホンシ</t>
    </rPh>
    <rPh sb="4" eb="6">
      <t>コウキョウ</t>
    </rPh>
    <rPh sb="6" eb="9">
      <t>ゲスイドウ</t>
    </rPh>
    <rPh sb="9" eb="11">
      <t>ジギョウ</t>
    </rPh>
    <rPh sb="12" eb="14">
      <t>ケイエイ</t>
    </rPh>
    <rPh sb="16" eb="18">
      <t>ヒツヨウ</t>
    </rPh>
    <rPh sb="19" eb="21">
      <t>ヒヨウ</t>
    </rPh>
    <rPh sb="22" eb="25">
      <t>シヨウリョウ</t>
    </rPh>
    <rPh sb="25" eb="27">
      <t>シュウニュウ</t>
    </rPh>
    <rPh sb="28" eb="29">
      <t>マカナ</t>
    </rPh>
    <rPh sb="46" eb="47">
      <t>オオ</t>
    </rPh>
    <rPh sb="166" eb="168">
      <t>ヒツヨウ</t>
    </rPh>
    <rPh sb="243" eb="245">
      <t>ケイエイ</t>
    </rPh>
    <rPh sb="245" eb="247">
      <t>センリャク</t>
    </rPh>
    <rPh sb="256" eb="257">
      <t>ズ</t>
    </rPh>
    <rPh sb="265" eb="267">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</si>
</sst>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7.0000000000000007E-2</c:v>
                </c:pt>
                <c:pt idx="3">
                  <c:v>0.03</c:v>
                </c:pt>
                <c:pt idx="4">
                  <c:v>0.04</c:v>
                </c:pt>
              </c:numCache>
            </c:numRef>
          </c:val>
          <c:extLst>
            <c:ext xmlns:c16="http://schemas.microsoft.com/office/drawing/2014/chart" uri="{C3380CC4-5D6E-409C-BE32-E72D297353CC}">
              <c16:uniqueId val="{00000000-99DF-4629-8231-76A0531D66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99DF-4629-8231-76A0531D66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11-4019-8EE3-27B0A4BBC5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11-4019-8EE3-27B0A4BBC5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88.35</c:v>
                </c:pt>
                <c:pt idx="3">
                  <c:v>88.7</c:v>
                </c:pt>
                <c:pt idx="4">
                  <c:v>86.88</c:v>
                </c:pt>
              </c:numCache>
            </c:numRef>
          </c:val>
          <c:extLst>
            <c:ext xmlns:c16="http://schemas.microsoft.com/office/drawing/2014/chart" uri="{C3380CC4-5D6E-409C-BE32-E72D297353CC}">
              <c16:uniqueId val="{00000000-79F2-4917-B5AE-728AE4DE80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90.26</c:v>
                </c:pt>
                <c:pt idx="3">
                  <c:v>88.26</c:v>
                </c:pt>
                <c:pt idx="4">
                  <c:v>81.709999999999994</c:v>
                </c:pt>
              </c:numCache>
            </c:numRef>
          </c:val>
          <c:smooth val="0"/>
          <c:extLst>
            <c:ext xmlns:c16="http://schemas.microsoft.com/office/drawing/2014/chart" uri="{C3380CC4-5D6E-409C-BE32-E72D297353CC}">
              <c16:uniqueId val="{00000001-79F2-4917-B5AE-728AE4DE80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103.51</c:v>
                </c:pt>
                <c:pt idx="3">
                  <c:v>101.34</c:v>
                </c:pt>
                <c:pt idx="4">
                  <c:v>100.18</c:v>
                </c:pt>
              </c:numCache>
            </c:numRef>
          </c:val>
          <c:extLst>
            <c:ext xmlns:c16="http://schemas.microsoft.com/office/drawing/2014/chart" uri="{C3380CC4-5D6E-409C-BE32-E72D297353CC}">
              <c16:uniqueId val="{00000000-C2AD-4553-8955-E6D4C82E1F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110.81</c:v>
                </c:pt>
                <c:pt idx="3">
                  <c:v>103.57</c:v>
                </c:pt>
                <c:pt idx="4">
                  <c:v>98.52</c:v>
                </c:pt>
              </c:numCache>
            </c:numRef>
          </c:val>
          <c:smooth val="0"/>
          <c:extLst>
            <c:ext xmlns:c16="http://schemas.microsoft.com/office/drawing/2014/chart" uri="{C3380CC4-5D6E-409C-BE32-E72D297353CC}">
              <c16:uniqueId val="{00000001-C2AD-4553-8955-E6D4C82E1F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2.64</c:v>
                </c:pt>
                <c:pt idx="3">
                  <c:v>4.99</c:v>
                </c:pt>
                <c:pt idx="4">
                  <c:v>7.31</c:v>
                </c:pt>
              </c:numCache>
            </c:numRef>
          </c:val>
          <c:extLst>
            <c:ext xmlns:c16="http://schemas.microsoft.com/office/drawing/2014/chart" uri="{C3380CC4-5D6E-409C-BE32-E72D297353CC}">
              <c16:uniqueId val="{00000000-F346-49A8-BC6F-AE3EA18813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14.51</c:v>
                </c:pt>
                <c:pt idx="3">
                  <c:v>4.4400000000000004</c:v>
                </c:pt>
                <c:pt idx="4">
                  <c:v>5.86</c:v>
                </c:pt>
              </c:numCache>
            </c:numRef>
          </c:val>
          <c:smooth val="0"/>
          <c:extLst>
            <c:ext xmlns:c16="http://schemas.microsoft.com/office/drawing/2014/chart" uri="{C3380CC4-5D6E-409C-BE32-E72D297353CC}">
              <c16:uniqueId val="{00000001-F346-49A8-BC6F-AE3EA18813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C9-402B-88C0-D147B9F284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AC9-402B-88C0-D147B9F284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DB-4070-8E84-03BC8FADAB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156.22</c:v>
                </c:pt>
                <c:pt idx="3">
                  <c:v>35.11</c:v>
                </c:pt>
                <c:pt idx="4">
                  <c:v>79.900000000000006</c:v>
                </c:pt>
              </c:numCache>
            </c:numRef>
          </c:val>
          <c:smooth val="0"/>
          <c:extLst>
            <c:ext xmlns:c16="http://schemas.microsoft.com/office/drawing/2014/chart" uri="{C3380CC4-5D6E-409C-BE32-E72D297353CC}">
              <c16:uniqueId val="{00000001-42DB-4070-8E84-03BC8FADAB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41.9</c:v>
                </c:pt>
                <c:pt idx="3">
                  <c:v>42.14</c:v>
                </c:pt>
                <c:pt idx="4">
                  <c:v>54.72</c:v>
                </c:pt>
              </c:numCache>
            </c:numRef>
          </c:val>
          <c:extLst>
            <c:ext xmlns:c16="http://schemas.microsoft.com/office/drawing/2014/chart" uri="{C3380CC4-5D6E-409C-BE32-E72D297353CC}">
              <c16:uniqueId val="{00000000-151D-4599-9654-5CDB8C082A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12.06</c:v>
                </c:pt>
                <c:pt idx="3">
                  <c:v>76.62</c:v>
                </c:pt>
                <c:pt idx="4">
                  <c:v>95.14</c:v>
                </c:pt>
              </c:numCache>
            </c:numRef>
          </c:val>
          <c:smooth val="0"/>
          <c:extLst>
            <c:ext xmlns:c16="http://schemas.microsoft.com/office/drawing/2014/chart" uri="{C3380CC4-5D6E-409C-BE32-E72D297353CC}">
              <c16:uniqueId val="{00000001-151D-4599-9654-5CDB8C082A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1192.74</c:v>
                </c:pt>
                <c:pt idx="3">
                  <c:v>1175.32</c:v>
                </c:pt>
                <c:pt idx="4">
                  <c:v>1174.96</c:v>
                </c:pt>
              </c:numCache>
            </c:numRef>
          </c:val>
          <c:extLst>
            <c:ext xmlns:c16="http://schemas.microsoft.com/office/drawing/2014/chart" uri="{C3380CC4-5D6E-409C-BE32-E72D297353CC}">
              <c16:uniqueId val="{00000000-BD96-41B1-8CA9-8B414443E5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1412.42</c:v>
                </c:pt>
                <c:pt idx="3">
                  <c:v>1112.44</c:v>
                </c:pt>
                <c:pt idx="4">
                  <c:v>1731.1</c:v>
                </c:pt>
              </c:numCache>
            </c:numRef>
          </c:val>
          <c:smooth val="0"/>
          <c:extLst>
            <c:ext xmlns:c16="http://schemas.microsoft.com/office/drawing/2014/chart" uri="{C3380CC4-5D6E-409C-BE32-E72D297353CC}">
              <c16:uniqueId val="{00000001-BD96-41B1-8CA9-8B414443E5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56.62</c:v>
                </c:pt>
                <c:pt idx="3">
                  <c:v>55.82</c:v>
                </c:pt>
                <c:pt idx="4">
                  <c:v>56.62</c:v>
                </c:pt>
              </c:numCache>
            </c:numRef>
          </c:val>
          <c:extLst>
            <c:ext xmlns:c16="http://schemas.microsoft.com/office/drawing/2014/chart" uri="{C3380CC4-5D6E-409C-BE32-E72D297353CC}">
              <c16:uniqueId val="{00000000-F91A-4EB2-8457-95771F34A0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92.42</c:v>
                </c:pt>
                <c:pt idx="3">
                  <c:v>89.61</c:v>
                </c:pt>
                <c:pt idx="4">
                  <c:v>67.069999999999993</c:v>
                </c:pt>
              </c:numCache>
            </c:numRef>
          </c:val>
          <c:smooth val="0"/>
          <c:extLst>
            <c:ext xmlns:c16="http://schemas.microsoft.com/office/drawing/2014/chart" uri="{C3380CC4-5D6E-409C-BE32-E72D297353CC}">
              <c16:uniqueId val="{00000001-F91A-4EB2-8457-95771F34A0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150.99</c:v>
                </c:pt>
                <c:pt idx="3">
                  <c:v>151.94</c:v>
                </c:pt>
                <c:pt idx="4">
                  <c:v>150.07</c:v>
                </c:pt>
              </c:numCache>
            </c:numRef>
          </c:val>
          <c:extLst>
            <c:ext xmlns:c16="http://schemas.microsoft.com/office/drawing/2014/chart" uri="{C3380CC4-5D6E-409C-BE32-E72D297353CC}">
              <c16:uniqueId val="{00000000-9590-4A45-B210-FE30B5B388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133.33000000000001</c:v>
                </c:pt>
                <c:pt idx="3">
                  <c:v>115.51</c:v>
                </c:pt>
                <c:pt idx="4">
                  <c:v>150.03</c:v>
                </c:pt>
              </c:numCache>
            </c:numRef>
          </c:val>
          <c:smooth val="0"/>
          <c:extLst>
            <c:ext xmlns:c16="http://schemas.microsoft.com/office/drawing/2014/chart" uri="{C3380CC4-5D6E-409C-BE32-E72D297353CC}">
              <c16:uniqueId val="{00000001-9590-4A45-B210-FE30B5B388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岩倉市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Bb2</v>
      </c>
      <c r="X8" s="40"/>
      <c r="Y8" s="40"/>
      <c r="Z8" s="40"/>
      <c r="AA8" s="40"/>
      <c r="AB8" s="40"/>
      <c r="AC8" s="40"/>
      <c r="AD8" s="41" t="str">
        <f>データ!$M$6</f>
        <v>非設置</v>
      </c>
      <c r="AE8" s="41"/>
      <c r="AF8" s="41"/>
      <c r="AG8" s="41"/>
      <c r="AH8" s="41"/>
      <c r="AI8" s="41"/>
      <c r="AJ8" s="41"/>
      <c r="AK8" s="3"/>
      <c r="AL8" s="42">
        <f>データ!S6</f>
        <v>47838</v>
      </c>
      <c r="AM8" s="42"/>
      <c r="AN8" s="42"/>
      <c r="AO8" s="42"/>
      <c r="AP8" s="42"/>
      <c r="AQ8" s="42"/>
      <c r="AR8" s="42"/>
      <c r="AS8" s="42"/>
      <c r="AT8" s="35">
        <f>データ!T6</f>
        <v>10.47</v>
      </c>
      <c r="AU8" s="35"/>
      <c r="AV8" s="35"/>
      <c r="AW8" s="35"/>
      <c r="AX8" s="35"/>
      <c r="AY8" s="35"/>
      <c r="AZ8" s="35"/>
      <c r="BA8" s="35"/>
      <c r="BB8" s="35">
        <f>データ!U6</f>
        <v>4569.05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5" t="str">
        <f>データ!N6</f>
        <v>-</v>
      </c>
      <c r="C10" s="35"/>
      <c r="D10" s="35"/>
      <c r="E10" s="35"/>
      <c r="F10" s="35"/>
      <c r="G10" s="35"/>
      <c r="H10" s="35"/>
      <c r="I10" s="35">
        <f>データ!O6</f>
        <v>50.15</v>
      </c>
      <c r="J10" s="35"/>
      <c r="K10" s="35"/>
      <c r="L10" s="35"/>
      <c r="M10" s="35"/>
      <c r="N10" s="35"/>
      <c r="O10" s="35"/>
      <c r="P10" s="35">
        <f>データ!P6</f>
        <v>70.930000000000007</v>
      </c>
      <c r="Q10" s="35"/>
      <c r="R10" s="35"/>
      <c r="S10" s="35"/>
      <c r="T10" s="35"/>
      <c r="U10" s="35"/>
      <c r="V10" s="35"/>
      <c r="W10" s="35">
        <f>データ!Q6</f>
        <v>85.47</v>
      </c>
      <c r="X10" s="35"/>
      <c r="Y10" s="35"/>
      <c r="Z10" s="35"/>
      <c r="AA10" s="35"/>
      <c r="AB10" s="35"/>
      <c r="AC10" s="35"/>
      <c r="AD10" s="42">
        <f>データ!R6</f>
        <v>1650</v>
      </c>
      <c r="AE10" s="42"/>
      <c r="AF10" s="42"/>
      <c r="AG10" s="42"/>
      <c r="AH10" s="42"/>
      <c r="AI10" s="42"/>
      <c r="AJ10" s="42"/>
      <c r="AK10" s="2"/>
      <c r="AL10" s="42">
        <f>データ!V6</f>
        <v>33746</v>
      </c>
      <c r="AM10" s="42"/>
      <c r="AN10" s="42"/>
      <c r="AO10" s="42"/>
      <c r="AP10" s="42"/>
      <c r="AQ10" s="42"/>
      <c r="AR10" s="42"/>
      <c r="AS10" s="42"/>
      <c r="AT10" s="35">
        <f>データ!W6</f>
        <v>3.95</v>
      </c>
      <c r="AU10" s="35"/>
      <c r="AV10" s="35"/>
      <c r="AW10" s="35"/>
      <c r="AX10" s="35"/>
      <c r="AY10" s="35"/>
      <c r="AZ10" s="35"/>
      <c r="BA10" s="35"/>
      <c r="BB10" s="35">
        <f>データ!X6</f>
        <v>8543.2900000000009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F3FJAN5XhXGLttr0rTkZsCaHfjFYLAQqZ0S53kbxsA6ohNMVMoehEsExVZmXJL2VqDyDNBQuI32bYasLMtCBQ==" saltValue="GwM8fi4gw79zqYeQC94P3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232289</v>
      </c>
      <c r="D6" s="19">
        <f t="shared" si="3"/>
        <v>46</v>
      </c>
      <c r="E6" s="19">
        <f t="shared" si="3"/>
        <v>17</v>
      </c>
      <c r="F6" s="19">
        <f t="shared" si="3"/>
        <v>1</v>
      </c>
      <c r="G6" s="19">
        <f t="shared" si="3"/>
        <v>0</v>
      </c>
      <c r="H6" s="19" t="str">
        <f t="shared" si="3"/>
        <v>愛知県　岩倉市</v>
      </c>
      <c r="I6" s="19" t="str">
        <f t="shared" si="3"/>
        <v>法適用</v>
      </c>
      <c r="J6" s="19" t="str">
        <f t="shared" si="3"/>
        <v>下水道事業</v>
      </c>
      <c r="K6" s="19" t="str">
        <f t="shared" si="3"/>
        <v>公共下水道</v>
      </c>
      <c r="L6" s="19" t="str">
        <f t="shared" si="3"/>
        <v>Bb2</v>
      </c>
      <c r="M6" s="19" t="str">
        <f t="shared" si="3"/>
        <v>非設置</v>
      </c>
      <c r="N6" s="20" t="str">
        <f t="shared" si="3"/>
        <v>-</v>
      </c>
      <c r="O6" s="20">
        <f t="shared" si="3"/>
        <v>50.15</v>
      </c>
      <c r="P6" s="20">
        <f t="shared" si="3"/>
        <v>70.930000000000007</v>
      </c>
      <c r="Q6" s="20">
        <f t="shared" si="3"/>
        <v>85.47</v>
      </c>
      <c r="R6" s="20">
        <f t="shared" si="3"/>
        <v>1650</v>
      </c>
      <c r="S6" s="20">
        <f t="shared" si="3"/>
        <v>47838</v>
      </c>
      <c r="T6" s="20">
        <f t="shared" si="3"/>
        <v>10.47</v>
      </c>
      <c r="U6" s="20">
        <f t="shared" si="3"/>
        <v>4569.05</v>
      </c>
      <c r="V6" s="20">
        <f t="shared" si="3"/>
        <v>33746</v>
      </c>
      <c r="W6" s="20">
        <f t="shared" si="3"/>
        <v>3.95</v>
      </c>
      <c r="X6" s="20">
        <f t="shared" si="3"/>
        <v>8543.2900000000009</v>
      </c>
      <c r="Y6" s="21" t="str">
        <f>IF(Y7="",NA(),Y7)</f>
        <v>-</v>
      </c>
      <c r="Z6" s="21" t="str">
        <f t="shared" ref="Z6:AH6" si="4">IF(Z7="",NA(),Z7)</f>
        <v>-</v>
      </c>
      <c r="AA6" s="21">
        <f t="shared" si="4"/>
        <v>103.51</v>
      </c>
      <c r="AB6" s="21">
        <f t="shared" si="4"/>
        <v>101.34</v>
      </c>
      <c r="AC6" s="21">
        <f t="shared" si="4"/>
        <v>100.18</v>
      </c>
      <c r="AD6" s="21" t="str">
        <f t="shared" si="4"/>
        <v>-</v>
      </c>
      <c r="AE6" s="21" t="str">
        <f t="shared" si="4"/>
        <v>-</v>
      </c>
      <c r="AF6" s="21">
        <f t="shared" si="4"/>
        <v>110.81</v>
      </c>
      <c r="AG6" s="21">
        <f t="shared" si="4"/>
        <v>103.57</v>
      </c>
      <c r="AH6" s="21">
        <f t="shared" si="4"/>
        <v>98.52</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156.22</v>
      </c>
      <c r="AR6" s="21">
        <f t="shared" si="5"/>
        <v>35.11</v>
      </c>
      <c r="AS6" s="21">
        <f t="shared" si="5"/>
        <v>79.900000000000006</v>
      </c>
      <c r="AT6" s="20" t="str">
        <f>IF(AT7="","",IF(AT7="-","【-】","【"&amp;SUBSTITUTE(TEXT(AT7,"#,##0.00"),"-","△")&amp;"】"))</f>
        <v>【3.09】</v>
      </c>
      <c r="AU6" s="21" t="str">
        <f>IF(AU7="",NA(),AU7)</f>
        <v>-</v>
      </c>
      <c r="AV6" s="21" t="str">
        <f t="shared" ref="AV6:BD6" si="6">IF(AV7="",NA(),AV7)</f>
        <v>-</v>
      </c>
      <c r="AW6" s="21">
        <f t="shared" si="6"/>
        <v>41.9</v>
      </c>
      <c r="AX6" s="21">
        <f t="shared" si="6"/>
        <v>42.14</v>
      </c>
      <c r="AY6" s="21">
        <f t="shared" si="6"/>
        <v>54.72</v>
      </c>
      <c r="AZ6" s="21" t="str">
        <f t="shared" si="6"/>
        <v>-</v>
      </c>
      <c r="BA6" s="21" t="str">
        <f t="shared" si="6"/>
        <v>-</v>
      </c>
      <c r="BB6" s="21">
        <f t="shared" si="6"/>
        <v>12.06</v>
      </c>
      <c r="BC6" s="21">
        <f t="shared" si="6"/>
        <v>76.62</v>
      </c>
      <c r="BD6" s="21">
        <f t="shared" si="6"/>
        <v>95.14</v>
      </c>
      <c r="BE6" s="20" t="str">
        <f>IF(BE7="","",IF(BE7="-","【-】","【"&amp;SUBSTITUTE(TEXT(BE7,"#,##0.00"),"-","△")&amp;"】"))</f>
        <v>【71.39】</v>
      </c>
      <c r="BF6" s="21" t="str">
        <f>IF(BF7="",NA(),BF7)</f>
        <v>-</v>
      </c>
      <c r="BG6" s="21" t="str">
        <f t="shared" ref="BG6:BO6" si="7">IF(BG7="",NA(),BG7)</f>
        <v>-</v>
      </c>
      <c r="BH6" s="21">
        <f t="shared" si="7"/>
        <v>1192.74</v>
      </c>
      <c r="BI6" s="21">
        <f t="shared" si="7"/>
        <v>1175.32</v>
      </c>
      <c r="BJ6" s="21">
        <f t="shared" si="7"/>
        <v>1174.96</v>
      </c>
      <c r="BK6" s="21" t="str">
        <f t="shared" si="7"/>
        <v>-</v>
      </c>
      <c r="BL6" s="21" t="str">
        <f t="shared" si="7"/>
        <v>-</v>
      </c>
      <c r="BM6" s="21">
        <f t="shared" si="7"/>
        <v>1412.42</v>
      </c>
      <c r="BN6" s="21">
        <f t="shared" si="7"/>
        <v>1112.44</v>
      </c>
      <c r="BO6" s="21">
        <f t="shared" si="7"/>
        <v>1731.1</v>
      </c>
      <c r="BP6" s="20" t="str">
        <f>IF(BP7="","",IF(BP7="-","【-】","【"&amp;SUBSTITUTE(TEXT(BP7,"#,##0.00"),"-","△")&amp;"】"))</f>
        <v>【669.11】</v>
      </c>
      <c r="BQ6" s="21" t="str">
        <f>IF(BQ7="",NA(),BQ7)</f>
        <v>-</v>
      </c>
      <c r="BR6" s="21" t="str">
        <f t="shared" ref="BR6:BZ6" si="8">IF(BR7="",NA(),BR7)</f>
        <v>-</v>
      </c>
      <c r="BS6" s="21">
        <f t="shared" si="8"/>
        <v>56.62</v>
      </c>
      <c r="BT6" s="21">
        <f t="shared" si="8"/>
        <v>55.82</v>
      </c>
      <c r="BU6" s="21">
        <f t="shared" si="8"/>
        <v>56.62</v>
      </c>
      <c r="BV6" s="21" t="str">
        <f t="shared" si="8"/>
        <v>-</v>
      </c>
      <c r="BW6" s="21" t="str">
        <f t="shared" si="8"/>
        <v>-</v>
      </c>
      <c r="BX6" s="21">
        <f t="shared" si="8"/>
        <v>92.42</v>
      </c>
      <c r="BY6" s="21">
        <f t="shared" si="8"/>
        <v>89.61</v>
      </c>
      <c r="BZ6" s="21">
        <f t="shared" si="8"/>
        <v>67.069999999999993</v>
      </c>
      <c r="CA6" s="20" t="str">
        <f>IF(CA7="","",IF(CA7="-","【-】","【"&amp;SUBSTITUTE(TEXT(CA7,"#,##0.00"),"-","△")&amp;"】"))</f>
        <v>【99.73】</v>
      </c>
      <c r="CB6" s="21" t="str">
        <f>IF(CB7="",NA(),CB7)</f>
        <v>-</v>
      </c>
      <c r="CC6" s="21" t="str">
        <f t="shared" ref="CC6:CK6" si="9">IF(CC7="",NA(),CC7)</f>
        <v>-</v>
      </c>
      <c r="CD6" s="21">
        <f t="shared" si="9"/>
        <v>150.99</v>
      </c>
      <c r="CE6" s="21">
        <f t="shared" si="9"/>
        <v>151.94</v>
      </c>
      <c r="CF6" s="21">
        <f t="shared" si="9"/>
        <v>150.07</v>
      </c>
      <c r="CG6" s="21" t="str">
        <f t="shared" si="9"/>
        <v>-</v>
      </c>
      <c r="CH6" s="21" t="str">
        <f t="shared" si="9"/>
        <v>-</v>
      </c>
      <c r="CI6" s="21">
        <f t="shared" si="9"/>
        <v>133.33000000000001</v>
      </c>
      <c r="CJ6" s="21">
        <f t="shared" si="9"/>
        <v>115.51</v>
      </c>
      <c r="CK6" s="21">
        <f t="shared" si="9"/>
        <v>150.03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【59.99】</v>
      </c>
      <c r="CX6" s="21" t="str">
        <f>IF(CX7="",NA(),CX7)</f>
        <v>-</v>
      </c>
      <c r="CY6" s="21" t="str">
        <f t="shared" ref="CY6:DG6" si="11">IF(CY7="",NA(),CY7)</f>
        <v>-</v>
      </c>
      <c r="CZ6" s="21">
        <f t="shared" si="11"/>
        <v>88.35</v>
      </c>
      <c r="DA6" s="21">
        <f t="shared" si="11"/>
        <v>88.7</v>
      </c>
      <c r="DB6" s="21">
        <f t="shared" si="11"/>
        <v>86.88</v>
      </c>
      <c r="DC6" s="21" t="str">
        <f t="shared" si="11"/>
        <v>-</v>
      </c>
      <c r="DD6" s="21" t="str">
        <f t="shared" si="11"/>
        <v>-</v>
      </c>
      <c r="DE6" s="21">
        <f t="shared" si="11"/>
        <v>90.26</v>
      </c>
      <c r="DF6" s="21">
        <f t="shared" si="11"/>
        <v>88.26</v>
      </c>
      <c r="DG6" s="21">
        <f t="shared" si="11"/>
        <v>81.709999999999994</v>
      </c>
      <c r="DH6" s="20" t="str">
        <f>IF(DH7="","",IF(DH7="-","【-】","【"&amp;SUBSTITUTE(TEXT(DH7,"#,##0.00"),"-","△")&amp;"】"))</f>
        <v>【95.72】</v>
      </c>
      <c r="DI6" s="21" t="str">
        <f>IF(DI7="",NA(),DI7)</f>
        <v>-</v>
      </c>
      <c r="DJ6" s="21" t="str">
        <f t="shared" ref="DJ6:DR6" si="12">IF(DJ7="",NA(),DJ7)</f>
        <v>-</v>
      </c>
      <c r="DK6" s="21">
        <f t="shared" si="12"/>
        <v>2.64</v>
      </c>
      <c r="DL6" s="21">
        <f t="shared" si="12"/>
        <v>4.99</v>
      </c>
      <c r="DM6" s="21">
        <f t="shared" si="12"/>
        <v>7.31</v>
      </c>
      <c r="DN6" s="21" t="str">
        <f t="shared" si="12"/>
        <v>-</v>
      </c>
      <c r="DO6" s="21" t="str">
        <f t="shared" si="12"/>
        <v>-</v>
      </c>
      <c r="DP6" s="21">
        <f t="shared" si="12"/>
        <v>14.51</v>
      </c>
      <c r="DQ6" s="21">
        <f t="shared" si="12"/>
        <v>4.4400000000000004</v>
      </c>
      <c r="DR6" s="21">
        <f t="shared" si="12"/>
        <v>5.86</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1">
        <f t="shared" si="14"/>
        <v>7.0000000000000007E-2</v>
      </c>
      <c r="EH6" s="21">
        <f t="shared" si="14"/>
        <v>0.03</v>
      </c>
      <c r="EI6" s="21">
        <f t="shared" si="14"/>
        <v>0.04</v>
      </c>
      <c r="EJ6" s="21" t="str">
        <f t="shared" si="14"/>
        <v>-</v>
      </c>
      <c r="EK6" s="21" t="str">
        <f t="shared" si="14"/>
        <v>-</v>
      </c>
      <c r="EL6" s="21">
        <f t="shared" si="14"/>
        <v>0.01</v>
      </c>
      <c r="EM6" s="21">
        <f t="shared" si="14"/>
        <v>0.01</v>
      </c>
      <c r="EN6" s="21">
        <f t="shared" si="14"/>
        <v>0.02</v>
      </c>
      <c r="EO6" s="20" t="str">
        <f>IF(EO7="","",IF(EO7="-","【-】","【"&amp;SUBSTITUTE(TEXT(EO7,"#,##0.00"),"-","△")&amp;"】"))</f>
        <v>【0.24】</v>
      </c>
    </row>
    <row r="7" spans="1:148" s="22" customFormat="1" x14ac:dyDescent="0.25">
      <c r="A7" s="14"/>
      <c r="B7" s="23">
        <v>2021</v>
      </c>
      <c r="C7" s="23">
        <v>232289</v>
      </c>
      <c r="D7" s="23">
        <v>46</v>
      </c>
      <c r="E7" s="23">
        <v>17</v>
      </c>
      <c r="F7" s="23">
        <v>1</v>
      </c>
      <c r="G7" s="23">
        <v>0</v>
      </c>
      <c r="H7" s="23" t="s">
        <v>96</v>
      </c>
      <c r="I7" s="23" t="s">
        <v>97</v>
      </c>
      <c r="J7" s="23" t="s">
        <v>98</v>
      </c>
      <c r="K7" s="23" t="s">
        <v>99</v>
      </c>
      <c r="L7" s="23" t="s">
        <v>100</v>
      </c>
      <c r="M7" s="23" t="s">
        <v>101</v>
      </c>
      <c r="N7" s="24" t="s">
        <v>102</v>
      </c>
      <c r="O7" s="24">
        <v>50.15</v>
      </c>
      <c r="P7" s="24">
        <v>70.930000000000007</v>
      </c>
      <c r="Q7" s="24">
        <v>85.47</v>
      </c>
      <c r="R7" s="24">
        <v>1650</v>
      </c>
      <c r="S7" s="24">
        <v>47838</v>
      </c>
      <c r="T7" s="24">
        <v>10.47</v>
      </c>
      <c r="U7" s="24">
        <v>4569.05</v>
      </c>
      <c r="V7" s="24">
        <v>33746</v>
      </c>
      <c r="W7" s="24">
        <v>3.95</v>
      </c>
      <c r="X7" s="24">
        <v>8543.2900000000009</v>
      </c>
      <c r="Y7" s="24" t="s">
        <v>102</v>
      </c>
      <c r="Z7" s="24" t="s">
        <v>102</v>
      </c>
      <c r="AA7" s="24">
        <v>103.51</v>
      </c>
      <c r="AB7" s="24">
        <v>101.34</v>
      </c>
      <c r="AC7" s="24">
        <v>100.18</v>
      </c>
      <c r="AD7" s="24" t="s">
        <v>102</v>
      </c>
      <c r="AE7" s="24" t="s">
        <v>102</v>
      </c>
      <c r="AF7" s="24">
        <v>110.81</v>
      </c>
      <c r="AG7" s="24">
        <v>103.57</v>
      </c>
      <c r="AH7" s="24">
        <v>98.52</v>
      </c>
      <c r="AI7" s="24">
        <v>107.02</v>
      </c>
      <c r="AJ7" s="24" t="s">
        <v>102</v>
      </c>
      <c r="AK7" s="24" t="s">
        <v>102</v>
      </c>
      <c r="AL7" s="24">
        <v>0</v>
      </c>
      <c r="AM7" s="24">
        <v>0</v>
      </c>
      <c r="AN7" s="24">
        <v>0</v>
      </c>
      <c r="AO7" s="24" t="s">
        <v>102</v>
      </c>
      <c r="AP7" s="24" t="s">
        <v>102</v>
      </c>
      <c r="AQ7" s="24">
        <v>156.22</v>
      </c>
      <c r="AR7" s="24">
        <v>35.11</v>
      </c>
      <c r="AS7" s="24">
        <v>79.900000000000006</v>
      </c>
      <c r="AT7" s="24">
        <v>3.09</v>
      </c>
      <c r="AU7" s="24" t="s">
        <v>102</v>
      </c>
      <c r="AV7" s="24" t="s">
        <v>102</v>
      </c>
      <c r="AW7" s="24">
        <v>41.9</v>
      </c>
      <c r="AX7" s="24">
        <v>42.14</v>
      </c>
      <c r="AY7" s="24">
        <v>54.72</v>
      </c>
      <c r="AZ7" s="24" t="s">
        <v>102</v>
      </c>
      <c r="BA7" s="24" t="s">
        <v>102</v>
      </c>
      <c r="BB7" s="24">
        <v>12.06</v>
      </c>
      <c r="BC7" s="24">
        <v>76.62</v>
      </c>
      <c r="BD7" s="24">
        <v>95.14</v>
      </c>
      <c r="BE7" s="24">
        <v>71.39</v>
      </c>
      <c r="BF7" s="24" t="s">
        <v>102</v>
      </c>
      <c r="BG7" s="24" t="s">
        <v>102</v>
      </c>
      <c r="BH7" s="24">
        <v>1192.74</v>
      </c>
      <c r="BI7" s="24">
        <v>1175.32</v>
      </c>
      <c r="BJ7" s="24">
        <v>1174.96</v>
      </c>
      <c r="BK7" s="24" t="s">
        <v>102</v>
      </c>
      <c r="BL7" s="24" t="s">
        <v>102</v>
      </c>
      <c r="BM7" s="24">
        <v>1412.42</v>
      </c>
      <c r="BN7" s="24">
        <v>1112.44</v>
      </c>
      <c r="BO7" s="24">
        <v>1731.1</v>
      </c>
      <c r="BP7" s="24">
        <v>669.11</v>
      </c>
      <c r="BQ7" s="24" t="s">
        <v>102</v>
      </c>
      <c r="BR7" s="24" t="s">
        <v>102</v>
      </c>
      <c r="BS7" s="24">
        <v>56.62</v>
      </c>
      <c r="BT7" s="24">
        <v>55.82</v>
      </c>
      <c r="BU7" s="24">
        <v>56.62</v>
      </c>
      <c r="BV7" s="24" t="s">
        <v>102</v>
      </c>
      <c r="BW7" s="24" t="s">
        <v>102</v>
      </c>
      <c r="BX7" s="24">
        <v>92.42</v>
      </c>
      <c r="BY7" s="24">
        <v>89.61</v>
      </c>
      <c r="BZ7" s="24">
        <v>67.069999999999993</v>
      </c>
      <c r="CA7" s="24">
        <v>99.73</v>
      </c>
      <c r="CB7" s="24" t="s">
        <v>102</v>
      </c>
      <c r="CC7" s="24" t="s">
        <v>102</v>
      </c>
      <c r="CD7" s="24">
        <v>150.99</v>
      </c>
      <c r="CE7" s="24">
        <v>151.94</v>
      </c>
      <c r="CF7" s="24">
        <v>150.07</v>
      </c>
      <c r="CG7" s="24" t="s">
        <v>102</v>
      </c>
      <c r="CH7" s="24" t="s">
        <v>102</v>
      </c>
      <c r="CI7" s="24">
        <v>133.33000000000001</v>
      </c>
      <c r="CJ7" s="24">
        <v>115.51</v>
      </c>
      <c r="CK7" s="24">
        <v>150.03</v>
      </c>
      <c r="CL7" s="24">
        <v>134.97999999999999</v>
      </c>
      <c r="CM7" s="24" t="s">
        <v>102</v>
      </c>
      <c r="CN7" s="24" t="s">
        <v>102</v>
      </c>
      <c r="CO7" s="24" t="s">
        <v>102</v>
      </c>
      <c r="CP7" s="24" t="s">
        <v>102</v>
      </c>
      <c r="CQ7" s="24" t="s">
        <v>102</v>
      </c>
      <c r="CR7" s="24" t="s">
        <v>102</v>
      </c>
      <c r="CS7" s="24" t="s">
        <v>102</v>
      </c>
      <c r="CT7" s="24" t="s">
        <v>102</v>
      </c>
      <c r="CU7" s="24" t="s">
        <v>102</v>
      </c>
      <c r="CV7" s="24" t="s">
        <v>102</v>
      </c>
      <c r="CW7" s="24">
        <v>59.99</v>
      </c>
      <c r="CX7" s="24" t="s">
        <v>102</v>
      </c>
      <c r="CY7" s="24" t="s">
        <v>102</v>
      </c>
      <c r="CZ7" s="24">
        <v>88.35</v>
      </c>
      <c r="DA7" s="24">
        <v>88.7</v>
      </c>
      <c r="DB7" s="24">
        <v>86.88</v>
      </c>
      <c r="DC7" s="24" t="s">
        <v>102</v>
      </c>
      <c r="DD7" s="24" t="s">
        <v>102</v>
      </c>
      <c r="DE7" s="24">
        <v>90.26</v>
      </c>
      <c r="DF7" s="24">
        <v>88.26</v>
      </c>
      <c r="DG7" s="24">
        <v>81.709999999999994</v>
      </c>
      <c r="DH7" s="24">
        <v>95.72</v>
      </c>
      <c r="DI7" s="24" t="s">
        <v>102</v>
      </c>
      <c r="DJ7" s="24" t="s">
        <v>102</v>
      </c>
      <c r="DK7" s="24">
        <v>2.64</v>
      </c>
      <c r="DL7" s="24">
        <v>4.99</v>
      </c>
      <c r="DM7" s="24">
        <v>7.31</v>
      </c>
      <c r="DN7" s="24" t="s">
        <v>102</v>
      </c>
      <c r="DO7" s="24" t="s">
        <v>102</v>
      </c>
      <c r="DP7" s="24">
        <v>14.51</v>
      </c>
      <c r="DQ7" s="24">
        <v>4.4400000000000004</v>
      </c>
      <c r="DR7" s="24">
        <v>5.86</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7.0000000000000007E-2</v>
      </c>
      <c r="EH7" s="24">
        <v>0.03</v>
      </c>
      <c r="EI7" s="24">
        <v>0.04</v>
      </c>
      <c r="EJ7" s="24" t="s">
        <v>102</v>
      </c>
      <c r="EK7" s="24" t="s">
        <v>102</v>
      </c>
      <c r="EL7" s="24">
        <v>0.01</v>
      </c>
      <c r="EM7" s="24">
        <v>0.01</v>
      </c>
      <c r="EN7" s="24">
        <v>0.02</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2023-02-07T00:03:09Z</cp:lastPrinted>
  <dcterms:created xsi:type="dcterms:W3CDTF">2023-01-12T23:31:42Z</dcterms:created>
  <dcterms:modified xsi:type="dcterms:W3CDTF">2023-02-07T00:03:16Z</dcterms:modified>
  <cp:category/>
</cp:coreProperties>
</file>